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стория\Desktop\"/>
    </mc:Choice>
  </mc:AlternateContent>
  <bookViews>
    <workbookView xWindow="0" yWindow="0" windowWidth="10755" windowHeight="5925"/>
  </bookViews>
  <sheets>
    <sheet name="Лист1" sheetId="1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E188" i="1" l="1"/>
  <c r="F188" i="1"/>
  <c r="G188" i="1"/>
  <c r="H188" i="1"/>
  <c r="I188" i="1"/>
  <c r="J188" i="1"/>
  <c r="K188" i="1"/>
  <c r="E189" i="1"/>
  <c r="F189" i="1"/>
  <c r="G189" i="1"/>
  <c r="H189" i="1"/>
  <c r="I189" i="1"/>
  <c r="J189" i="1"/>
  <c r="K189" i="1"/>
  <c r="L189" i="1"/>
  <c r="E190" i="1"/>
  <c r="F190" i="1"/>
  <c r="G190" i="1"/>
  <c r="H190" i="1"/>
  <c r="I190" i="1"/>
  <c r="J190" i="1"/>
  <c r="K190" i="1"/>
  <c r="L190" i="1"/>
  <c r="E191" i="1"/>
  <c r="F191" i="1"/>
  <c r="G191" i="1"/>
  <c r="H191" i="1"/>
  <c r="I191" i="1"/>
  <c r="J191" i="1"/>
  <c r="K191" i="1"/>
  <c r="L191" i="1"/>
  <c r="E185" i="1"/>
  <c r="F185" i="1"/>
  <c r="G185" i="1"/>
  <c r="H185" i="1"/>
  <c r="I185" i="1"/>
  <c r="J185" i="1"/>
  <c r="K185" i="1"/>
  <c r="L185" i="1"/>
  <c r="E186" i="1"/>
  <c r="F186" i="1"/>
  <c r="G186" i="1"/>
  <c r="H186" i="1"/>
  <c r="I186" i="1"/>
  <c r="J186" i="1"/>
  <c r="K186" i="1"/>
  <c r="L186" i="1"/>
  <c r="E187" i="1"/>
  <c r="F187" i="1"/>
  <c r="G187" i="1"/>
  <c r="H187" i="1"/>
  <c r="I187" i="1"/>
  <c r="J187" i="1"/>
  <c r="K187" i="1"/>
  <c r="L187" i="1"/>
  <c r="E171" i="1"/>
  <c r="F171" i="1"/>
  <c r="G171" i="1"/>
  <c r="H171" i="1"/>
  <c r="I171" i="1"/>
  <c r="J171" i="1"/>
  <c r="K171" i="1"/>
  <c r="L171" i="1"/>
  <c r="E172" i="1"/>
  <c r="F172" i="1"/>
  <c r="G172" i="1"/>
  <c r="H172" i="1"/>
  <c r="I172" i="1"/>
  <c r="J172" i="1"/>
  <c r="K172" i="1"/>
  <c r="L172" i="1"/>
  <c r="E169" i="1"/>
  <c r="F169" i="1"/>
  <c r="G169" i="1"/>
  <c r="H169" i="1"/>
  <c r="I169" i="1"/>
  <c r="J169" i="1"/>
  <c r="K169" i="1"/>
  <c r="L169" i="1"/>
  <c r="E170" i="1"/>
  <c r="F170" i="1"/>
  <c r="G170" i="1"/>
  <c r="H170" i="1"/>
  <c r="I170" i="1"/>
  <c r="J170" i="1"/>
  <c r="K170" i="1"/>
  <c r="L170" i="1"/>
  <c r="E168" i="1"/>
  <c r="F168" i="1"/>
  <c r="G168" i="1"/>
  <c r="H168" i="1"/>
  <c r="I168" i="1"/>
  <c r="J168" i="1"/>
  <c r="K168" i="1"/>
  <c r="L168" i="1"/>
  <c r="E167" i="1"/>
  <c r="F167" i="1"/>
  <c r="G167" i="1"/>
  <c r="H167" i="1"/>
  <c r="I167" i="1"/>
  <c r="J167" i="1"/>
  <c r="K167" i="1"/>
  <c r="L167" i="1"/>
  <c r="E166" i="1"/>
  <c r="F166" i="1"/>
  <c r="G166" i="1"/>
  <c r="H166" i="1"/>
  <c r="I166" i="1"/>
  <c r="J166" i="1"/>
  <c r="K166" i="1"/>
  <c r="L175" i="1"/>
  <c r="E154" i="1"/>
  <c r="F154" i="1"/>
  <c r="G154" i="1"/>
  <c r="H154" i="1"/>
  <c r="I154" i="1"/>
  <c r="J154" i="1"/>
  <c r="K154" i="1"/>
  <c r="L154" i="1"/>
  <c r="E153" i="1"/>
  <c r="F153" i="1"/>
  <c r="G153" i="1"/>
  <c r="H153" i="1"/>
  <c r="I153" i="1"/>
  <c r="J153" i="1"/>
  <c r="K153" i="1"/>
  <c r="L153" i="1"/>
  <c r="E152" i="1"/>
  <c r="F152" i="1"/>
  <c r="G152" i="1"/>
  <c r="H152" i="1"/>
  <c r="I152" i="1"/>
  <c r="J152" i="1"/>
  <c r="K152" i="1"/>
  <c r="L152" i="1"/>
  <c r="E151" i="1"/>
  <c r="F151" i="1"/>
  <c r="G151" i="1"/>
  <c r="H151" i="1"/>
  <c r="I151" i="1"/>
  <c r="J151" i="1"/>
  <c r="K151" i="1"/>
  <c r="L151" i="1"/>
  <c r="E149" i="1"/>
  <c r="F149" i="1"/>
  <c r="G149" i="1"/>
  <c r="H149" i="1"/>
  <c r="I149" i="1"/>
  <c r="J149" i="1"/>
  <c r="K149" i="1"/>
  <c r="L149" i="1"/>
  <c r="E148" i="1"/>
  <c r="F148" i="1"/>
  <c r="G148" i="1"/>
  <c r="H148" i="1"/>
  <c r="I148" i="1"/>
  <c r="J148" i="1"/>
  <c r="K148" i="1"/>
  <c r="L148" i="1"/>
  <c r="E147" i="1"/>
  <c r="F147" i="1"/>
  <c r="G147" i="1"/>
  <c r="H147" i="1"/>
  <c r="I147" i="1"/>
  <c r="J147" i="1"/>
  <c r="K147" i="1"/>
  <c r="L156" i="1"/>
  <c r="E134" i="1"/>
  <c r="F134" i="1"/>
  <c r="G134" i="1"/>
  <c r="H134" i="1"/>
  <c r="I134" i="1"/>
  <c r="J134" i="1"/>
  <c r="K134" i="1"/>
  <c r="L134" i="1"/>
  <c r="E133" i="1"/>
  <c r="F133" i="1"/>
  <c r="G133" i="1"/>
  <c r="H133" i="1"/>
  <c r="I133" i="1"/>
  <c r="J133" i="1"/>
  <c r="K133" i="1"/>
  <c r="L133" i="1"/>
  <c r="E132" i="1"/>
  <c r="F132" i="1"/>
  <c r="G132" i="1"/>
  <c r="H132" i="1"/>
  <c r="I132" i="1"/>
  <c r="J132" i="1"/>
  <c r="K132" i="1"/>
  <c r="L132" i="1"/>
  <c r="E131" i="1"/>
  <c r="F131" i="1"/>
  <c r="G131" i="1"/>
  <c r="H131" i="1"/>
  <c r="I131" i="1"/>
  <c r="J131" i="1"/>
  <c r="K131" i="1"/>
  <c r="L131" i="1"/>
  <c r="E130" i="1"/>
  <c r="F130" i="1"/>
  <c r="G130" i="1"/>
  <c r="H130" i="1"/>
  <c r="I130" i="1"/>
  <c r="J130" i="1"/>
  <c r="K130" i="1"/>
  <c r="L110" i="1"/>
  <c r="L111" i="1"/>
  <c r="L118" i="1" s="1"/>
  <c r="L112" i="1"/>
  <c r="L114" i="1"/>
  <c r="L115" i="1"/>
  <c r="E113" i="1"/>
  <c r="F113" i="1"/>
  <c r="E112" i="1"/>
  <c r="F112" i="1"/>
  <c r="E111" i="1"/>
  <c r="E110" i="1"/>
  <c r="F110" i="1"/>
  <c r="E109" i="1"/>
  <c r="F109" i="1"/>
  <c r="E129" i="1"/>
  <c r="F129" i="1"/>
  <c r="G129" i="1"/>
  <c r="H129" i="1"/>
  <c r="I129" i="1"/>
  <c r="J129" i="1"/>
  <c r="K129" i="1"/>
  <c r="L129" i="1"/>
  <c r="E128" i="1"/>
  <c r="F128" i="1"/>
  <c r="G128" i="1"/>
  <c r="H128" i="1"/>
  <c r="I128" i="1"/>
  <c r="I137" i="1" s="1"/>
  <c r="J128" i="1"/>
  <c r="K128" i="1"/>
  <c r="L128" i="1"/>
  <c r="E115" i="1"/>
  <c r="F115" i="1"/>
  <c r="G115" i="1"/>
  <c r="H115" i="1"/>
  <c r="I115" i="1"/>
  <c r="J115" i="1"/>
  <c r="K115" i="1"/>
  <c r="E114" i="1"/>
  <c r="F114" i="1"/>
  <c r="G114" i="1"/>
  <c r="H114" i="1"/>
  <c r="I114" i="1"/>
  <c r="J114" i="1"/>
  <c r="K114" i="1"/>
  <c r="G113" i="1"/>
  <c r="H113" i="1"/>
  <c r="I113" i="1"/>
  <c r="J113" i="1"/>
  <c r="K113" i="1"/>
  <c r="G112" i="1"/>
  <c r="H112" i="1"/>
  <c r="I112" i="1"/>
  <c r="J112" i="1"/>
  <c r="K112" i="1"/>
  <c r="G111" i="1"/>
  <c r="H111" i="1"/>
  <c r="I111" i="1"/>
  <c r="J111" i="1"/>
  <c r="K111" i="1"/>
  <c r="G110" i="1"/>
  <c r="H110" i="1"/>
  <c r="H118" i="1" s="1"/>
  <c r="I110" i="1"/>
  <c r="J110" i="1"/>
  <c r="J118" i="1" s="1"/>
  <c r="K110" i="1"/>
  <c r="G109" i="1"/>
  <c r="G118" i="1" s="1"/>
  <c r="H109" i="1"/>
  <c r="I109" i="1"/>
  <c r="J109" i="1"/>
  <c r="K109" i="1"/>
  <c r="E96" i="1"/>
  <c r="F96" i="1"/>
  <c r="G96" i="1"/>
  <c r="H96" i="1"/>
  <c r="I96" i="1"/>
  <c r="J96" i="1"/>
  <c r="K96" i="1"/>
  <c r="L96" i="1"/>
  <c r="E95" i="1"/>
  <c r="F95" i="1"/>
  <c r="G95" i="1"/>
  <c r="H95" i="1"/>
  <c r="I95" i="1"/>
  <c r="J95" i="1"/>
  <c r="K95" i="1"/>
  <c r="L95" i="1"/>
  <c r="E94" i="1"/>
  <c r="F94" i="1"/>
  <c r="G94" i="1"/>
  <c r="H94" i="1"/>
  <c r="I94" i="1"/>
  <c r="J94" i="1"/>
  <c r="K94" i="1"/>
  <c r="L94" i="1"/>
  <c r="E93" i="1"/>
  <c r="F93" i="1"/>
  <c r="G93" i="1"/>
  <c r="H93" i="1"/>
  <c r="I93" i="1"/>
  <c r="J93" i="1"/>
  <c r="K93" i="1"/>
  <c r="L93" i="1"/>
  <c r="E92" i="1"/>
  <c r="F92" i="1"/>
  <c r="G92" i="1"/>
  <c r="H92" i="1"/>
  <c r="I92" i="1"/>
  <c r="J92" i="1"/>
  <c r="K92" i="1"/>
  <c r="E91" i="1"/>
  <c r="F91" i="1"/>
  <c r="G91" i="1"/>
  <c r="H91" i="1"/>
  <c r="I91" i="1"/>
  <c r="J91" i="1"/>
  <c r="K91" i="1"/>
  <c r="L91" i="1"/>
  <c r="E90" i="1"/>
  <c r="F90" i="1"/>
  <c r="G90" i="1"/>
  <c r="G99" i="1" s="1"/>
  <c r="H90" i="1"/>
  <c r="I90" i="1"/>
  <c r="J90" i="1"/>
  <c r="K90" i="1"/>
  <c r="L90" i="1"/>
  <c r="L99" i="1" s="1"/>
  <c r="E77" i="1"/>
  <c r="F77" i="1"/>
  <c r="G77" i="1"/>
  <c r="H77" i="1"/>
  <c r="I77" i="1"/>
  <c r="J77" i="1"/>
  <c r="K77" i="1"/>
  <c r="L77" i="1"/>
  <c r="E76" i="1"/>
  <c r="F76" i="1"/>
  <c r="G76" i="1"/>
  <c r="H76" i="1"/>
  <c r="I76" i="1"/>
  <c r="J76" i="1"/>
  <c r="K76" i="1"/>
  <c r="L76" i="1"/>
  <c r="E75" i="1"/>
  <c r="F75" i="1"/>
  <c r="G75" i="1"/>
  <c r="H75" i="1"/>
  <c r="I75" i="1"/>
  <c r="J75" i="1"/>
  <c r="K75" i="1"/>
  <c r="L75" i="1"/>
  <c r="E74" i="1"/>
  <c r="F74" i="1"/>
  <c r="G74" i="1"/>
  <c r="H74" i="1"/>
  <c r="I74" i="1"/>
  <c r="J74" i="1"/>
  <c r="K74" i="1"/>
  <c r="L74" i="1"/>
  <c r="E73" i="1"/>
  <c r="F73" i="1"/>
  <c r="G73" i="1"/>
  <c r="H73" i="1"/>
  <c r="I73" i="1"/>
  <c r="J73" i="1"/>
  <c r="K73" i="1"/>
  <c r="E72" i="1"/>
  <c r="F72" i="1"/>
  <c r="G72" i="1"/>
  <c r="H72" i="1"/>
  <c r="I72" i="1"/>
  <c r="J72" i="1"/>
  <c r="K72" i="1"/>
  <c r="L72" i="1"/>
  <c r="E71" i="1"/>
  <c r="F71" i="1"/>
  <c r="G71" i="1"/>
  <c r="G80" i="1" s="1"/>
  <c r="H71" i="1"/>
  <c r="I71" i="1"/>
  <c r="J71" i="1"/>
  <c r="K71" i="1"/>
  <c r="L71" i="1"/>
  <c r="L80" i="1" s="1"/>
  <c r="D59" i="1"/>
  <c r="E59" i="1"/>
  <c r="F59" i="1"/>
  <c r="G59" i="1"/>
  <c r="H59" i="1"/>
  <c r="I59" i="1"/>
  <c r="J59" i="1"/>
  <c r="K59" i="1"/>
  <c r="E58" i="1"/>
  <c r="F58" i="1"/>
  <c r="G58" i="1"/>
  <c r="H58" i="1"/>
  <c r="I58" i="1"/>
  <c r="J58" i="1"/>
  <c r="K58" i="1"/>
  <c r="L58" i="1"/>
  <c r="E57" i="1"/>
  <c r="F57" i="1"/>
  <c r="G57" i="1"/>
  <c r="H57" i="1"/>
  <c r="I57" i="1"/>
  <c r="J57" i="1"/>
  <c r="K57" i="1"/>
  <c r="L57" i="1"/>
  <c r="E56" i="1"/>
  <c r="F56" i="1"/>
  <c r="G56" i="1"/>
  <c r="H56" i="1"/>
  <c r="I56" i="1"/>
  <c r="J56" i="1"/>
  <c r="K56" i="1"/>
  <c r="L56" i="1"/>
  <c r="E54" i="1"/>
  <c r="F54" i="1"/>
  <c r="G54" i="1"/>
  <c r="H54" i="1"/>
  <c r="I54" i="1"/>
  <c r="J54" i="1"/>
  <c r="K54" i="1"/>
  <c r="L54" i="1"/>
  <c r="E53" i="1"/>
  <c r="F53" i="1"/>
  <c r="G53" i="1"/>
  <c r="H53" i="1"/>
  <c r="I53" i="1"/>
  <c r="J53" i="1"/>
  <c r="K53" i="1"/>
  <c r="L53" i="1"/>
  <c r="E52" i="1"/>
  <c r="F52" i="1"/>
  <c r="F61" i="1" s="1"/>
  <c r="G52" i="1"/>
  <c r="H52" i="1"/>
  <c r="H61" i="1" s="1"/>
  <c r="I52" i="1"/>
  <c r="J52" i="1"/>
  <c r="J61" i="1" s="1"/>
  <c r="K52" i="1"/>
  <c r="L52" i="1"/>
  <c r="E40" i="1"/>
  <c r="F40" i="1"/>
  <c r="G40" i="1"/>
  <c r="H40" i="1"/>
  <c r="I40" i="1"/>
  <c r="J40" i="1"/>
  <c r="K40" i="1"/>
  <c r="L40" i="1"/>
  <c r="E39" i="1"/>
  <c r="F39" i="1"/>
  <c r="G39" i="1"/>
  <c r="H39" i="1"/>
  <c r="I39" i="1"/>
  <c r="J39" i="1"/>
  <c r="K39" i="1"/>
  <c r="L39" i="1"/>
  <c r="F38" i="1"/>
  <c r="G38" i="1"/>
  <c r="H38" i="1"/>
  <c r="I38" i="1"/>
  <c r="J38" i="1"/>
  <c r="K38" i="1"/>
  <c r="L38" i="1"/>
  <c r="E37" i="1"/>
  <c r="F37" i="1"/>
  <c r="G37" i="1"/>
  <c r="H37" i="1"/>
  <c r="I37" i="1"/>
  <c r="J37" i="1"/>
  <c r="K37" i="1"/>
  <c r="L37" i="1"/>
  <c r="E36" i="1"/>
  <c r="F36" i="1"/>
  <c r="G36" i="1"/>
  <c r="H36" i="1"/>
  <c r="I36" i="1"/>
  <c r="J36" i="1"/>
  <c r="K36" i="1"/>
  <c r="E35" i="1"/>
  <c r="F35" i="1"/>
  <c r="G35" i="1"/>
  <c r="H35" i="1"/>
  <c r="I35" i="1"/>
  <c r="J35" i="1"/>
  <c r="K35" i="1"/>
  <c r="L35" i="1"/>
  <c r="E34" i="1"/>
  <c r="F34" i="1"/>
  <c r="G34" i="1"/>
  <c r="H34" i="1"/>
  <c r="I34" i="1"/>
  <c r="J34" i="1"/>
  <c r="K34" i="1"/>
  <c r="L34" i="1"/>
  <c r="E33" i="1"/>
  <c r="F33" i="1"/>
  <c r="G33" i="1"/>
  <c r="H33" i="1"/>
  <c r="I33" i="1"/>
  <c r="I42" i="1" s="1"/>
  <c r="J33" i="1"/>
  <c r="K33" i="1"/>
  <c r="L33" i="1"/>
  <c r="G18" i="1"/>
  <c r="H18" i="1"/>
  <c r="I18" i="1"/>
  <c r="I23" i="1" s="1"/>
  <c r="J18" i="1"/>
  <c r="K18" i="1"/>
  <c r="L18" i="1"/>
  <c r="H23" i="1"/>
  <c r="J23" i="1"/>
  <c r="K20" i="1"/>
  <c r="K19" i="1"/>
  <c r="K16" i="1"/>
  <c r="F14" i="1"/>
  <c r="E20" i="1"/>
  <c r="E18" i="1"/>
  <c r="E17" i="1"/>
  <c r="E16" i="1"/>
  <c r="E15" i="1"/>
  <c r="E14" i="1"/>
  <c r="B195" i="1"/>
  <c r="A195" i="1"/>
  <c r="I194" i="1"/>
  <c r="G194" i="1"/>
  <c r="B185" i="1"/>
  <c r="A185" i="1"/>
  <c r="L184" i="1"/>
  <c r="J184" i="1"/>
  <c r="I184" i="1"/>
  <c r="I195" i="1" s="1"/>
  <c r="H184" i="1"/>
  <c r="G184" i="1"/>
  <c r="G195" i="1" s="1"/>
  <c r="F184" i="1"/>
  <c r="B176" i="1"/>
  <c r="A176" i="1"/>
  <c r="I175" i="1"/>
  <c r="G175" i="1"/>
  <c r="B166" i="1"/>
  <c r="A166" i="1"/>
  <c r="L165" i="1"/>
  <c r="J165" i="1"/>
  <c r="I165" i="1"/>
  <c r="I176" i="1" s="1"/>
  <c r="H165" i="1"/>
  <c r="G165" i="1"/>
  <c r="F165" i="1"/>
  <c r="B157" i="1"/>
  <c r="A157" i="1"/>
  <c r="I156" i="1"/>
  <c r="B147" i="1"/>
  <c r="A147" i="1"/>
  <c r="L146" i="1"/>
  <c r="J146" i="1"/>
  <c r="I146" i="1"/>
  <c r="H146" i="1"/>
  <c r="G146" i="1"/>
  <c r="F146" i="1"/>
  <c r="B138" i="1"/>
  <c r="A138" i="1"/>
  <c r="B128" i="1"/>
  <c r="A128" i="1"/>
  <c r="L127" i="1"/>
  <c r="J127" i="1"/>
  <c r="I127" i="1"/>
  <c r="H127" i="1"/>
  <c r="G127" i="1"/>
  <c r="F127" i="1"/>
  <c r="B119" i="1"/>
  <c r="A119" i="1"/>
  <c r="I118" i="1"/>
  <c r="B109" i="1"/>
  <c r="A109" i="1"/>
  <c r="L108" i="1"/>
  <c r="J108" i="1"/>
  <c r="I108" i="1"/>
  <c r="I119" i="1" s="1"/>
  <c r="H108" i="1"/>
  <c r="G108" i="1"/>
  <c r="F108" i="1"/>
  <c r="B100" i="1"/>
  <c r="A100" i="1"/>
  <c r="I99" i="1"/>
  <c r="B90" i="1"/>
  <c r="A90" i="1"/>
  <c r="L89" i="1"/>
  <c r="J89" i="1"/>
  <c r="I89" i="1"/>
  <c r="I100" i="1" s="1"/>
  <c r="H89" i="1"/>
  <c r="G89" i="1"/>
  <c r="F89" i="1"/>
  <c r="B81" i="1"/>
  <c r="A81" i="1"/>
  <c r="I80" i="1"/>
  <c r="B71" i="1"/>
  <c r="A71" i="1"/>
  <c r="L70" i="1"/>
  <c r="J70" i="1"/>
  <c r="I70" i="1"/>
  <c r="I81" i="1" s="1"/>
  <c r="H70" i="1"/>
  <c r="G70" i="1"/>
  <c r="F70" i="1"/>
  <c r="B62" i="1"/>
  <c r="A62" i="1"/>
  <c r="L61" i="1"/>
  <c r="I61" i="1"/>
  <c r="B52" i="1"/>
  <c r="A52" i="1"/>
  <c r="L51" i="1"/>
  <c r="J51" i="1"/>
  <c r="I51" i="1"/>
  <c r="I62" i="1" s="1"/>
  <c r="H51" i="1"/>
  <c r="G51" i="1"/>
  <c r="F51" i="1"/>
  <c r="B43" i="1"/>
  <c r="A43" i="1"/>
  <c r="L42" i="1"/>
  <c r="B33" i="1"/>
  <c r="A33" i="1"/>
  <c r="L32" i="1"/>
  <c r="L43" i="1" s="1"/>
  <c r="J32" i="1"/>
  <c r="I32" i="1"/>
  <c r="H32" i="1"/>
  <c r="G32" i="1"/>
  <c r="F32" i="1"/>
  <c r="B24" i="1"/>
  <c r="A24" i="1"/>
  <c r="L23" i="1"/>
  <c r="G23" i="1"/>
  <c r="F23" i="1"/>
  <c r="B14" i="1"/>
  <c r="A14" i="1"/>
  <c r="L13" i="1"/>
  <c r="L24" i="1" s="1"/>
  <c r="J13" i="1"/>
  <c r="I13" i="1"/>
  <c r="H13" i="1"/>
  <c r="G13" i="1"/>
  <c r="G24" i="1" s="1"/>
  <c r="F13" i="1"/>
  <c r="F24" i="1" s="1"/>
  <c r="I24" i="1" l="1"/>
  <c r="I43" i="1"/>
  <c r="I196" i="1" s="1"/>
  <c r="I138" i="1"/>
  <c r="G42" i="1"/>
  <c r="G43" i="1" s="1"/>
  <c r="J156" i="1"/>
  <c r="H156" i="1"/>
  <c r="H157" i="1" s="1"/>
  <c r="F156" i="1"/>
  <c r="J175" i="1"/>
  <c r="H175" i="1"/>
  <c r="F175" i="1"/>
  <c r="L194" i="1"/>
  <c r="J194" i="1"/>
  <c r="J195" i="1" s="1"/>
  <c r="H194" i="1"/>
  <c r="F194" i="1"/>
  <c r="F195" i="1" s="1"/>
  <c r="I157" i="1"/>
  <c r="J42" i="1"/>
  <c r="H42" i="1"/>
  <c r="F42" i="1"/>
  <c r="G61" i="1"/>
  <c r="J80" i="1"/>
  <c r="H80" i="1"/>
  <c r="F80" i="1"/>
  <c r="J99" i="1"/>
  <c r="H99" i="1"/>
  <c r="F99" i="1"/>
  <c r="L137" i="1"/>
  <c r="J137" i="1"/>
  <c r="H137" i="1"/>
  <c r="F137" i="1"/>
  <c r="F118" i="1"/>
  <c r="G137" i="1"/>
  <c r="G156" i="1"/>
  <c r="H195" i="1"/>
  <c r="L195" i="1"/>
  <c r="G176" i="1"/>
  <c r="F176" i="1"/>
  <c r="H176" i="1"/>
  <c r="J176" i="1"/>
  <c r="L176" i="1"/>
  <c r="G157" i="1"/>
  <c r="F157" i="1"/>
  <c r="J157" i="1"/>
  <c r="L157" i="1"/>
  <c r="G138" i="1"/>
  <c r="F138" i="1"/>
  <c r="H138" i="1"/>
  <c r="J138" i="1"/>
  <c r="L138" i="1"/>
  <c r="G119" i="1"/>
  <c r="F119" i="1"/>
  <c r="H119" i="1"/>
  <c r="J119" i="1"/>
  <c r="L119" i="1"/>
  <c r="G100" i="1"/>
  <c r="F100" i="1"/>
  <c r="H100" i="1"/>
  <c r="J100" i="1"/>
  <c r="L100" i="1"/>
  <c r="G81" i="1"/>
  <c r="F81" i="1"/>
  <c r="H81" i="1"/>
  <c r="J81" i="1"/>
  <c r="L81" i="1"/>
  <c r="G62" i="1"/>
  <c r="L62" i="1"/>
  <c r="F62" i="1"/>
  <c r="H62" i="1"/>
  <c r="J62" i="1"/>
  <c r="F43" i="1"/>
  <c r="H43" i="1"/>
  <c r="J43" i="1"/>
  <c r="H24" i="1"/>
  <c r="J24" i="1"/>
  <c r="J196" i="1" l="1"/>
  <c r="F196" i="1"/>
  <c r="H196" i="1"/>
  <c r="L196" i="1"/>
  <c r="G196" i="1"/>
</calcChain>
</file>

<file path=xl/sharedStrings.xml><?xml version="1.0" encoding="utf-8"?>
<sst xmlns="http://schemas.openxmlformats.org/spreadsheetml/2006/main" count="192" uniqueCount="46">
  <si>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</si>
  <si>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</si>
  <si>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</si>
  <si>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</si>
  <si>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</si>
  <si>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</si>
  <si>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</si>
  <si>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</si>
  <si>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</si>
  <si>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</si>
  <si>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</si>
  <si>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</si>
  <si>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</si>
  <si>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</si>
  <si>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</si>
  <si>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</si>
  <si>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</si>
  <si>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</si>
  <si>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</si>
  <si>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</si>
  <si>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</si>
  <si>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</si>
  <si>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</si>
  <si>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</si>
  <si>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</si>
  <si>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</si>
  <si>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</si>
  <si>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</si>
  <si>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</si>
  <si>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</si>
  <si>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</si>
  <si>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</si>
  <si>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</si>
  <si>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</si>
  <si>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</si>
  <si>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</si>
  <si>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</si>
  <si>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</si>
  <si>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</si>
  <si>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</si>
  <si>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Толстых Л.Ю.</t>
  </si>
  <si>
    <t>54-9з</t>
  </si>
  <si>
    <t>54-10с</t>
  </si>
  <si>
    <t>54-4г</t>
  </si>
  <si>
    <t>МКОУ Новороссийская СОШ</t>
  </si>
  <si>
    <t>хлеб белый вышка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</si>
</sst>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56D~1/AppData/Local/Temp/Rar$DIa0.798/&#1058;&#1080;&#1087;&#1086;&#1074;&#1086;&#1077;%20&#1084;&#1077;&#1085;&#1102;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4;&#1089;&#1105;%20&#1087;&#1086;%20&#1084;&#1077;&#1085;&#1102;/&#1089;&#1072;&#1081;&#1090;%20&#1084;&#1077;&#1085;&#1102;/&#1087;&#1086;&#1085;&#1077;&#1076;&#1077;&#1083;&#1100;&#1085;&#1080;&#108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18">
          <cell r="E18" t="str">
            <v>салат из белокачанной капусты с морковью и яблоками</v>
          </cell>
          <cell r="F18">
            <v>60</v>
          </cell>
        </row>
        <row r="19">
          <cell r="E19" t="str">
            <v>Суп крестьянский с крупой перловой</v>
          </cell>
        </row>
        <row r="20">
          <cell r="E20" t="str">
            <v>тефтели из говядины с рисом (соус сметанный натуральный)</v>
          </cell>
          <cell r="K20" t="str">
            <v>54-16м 54-4соус</v>
          </cell>
        </row>
        <row r="21">
          <cell r="E21" t="str">
            <v>каша гречневая рассыпчатая</v>
          </cell>
        </row>
        <row r="22">
          <cell r="E22" t="str">
            <v>чай с лимоном и сахаром</v>
          </cell>
          <cell r="G22">
            <v>0</v>
          </cell>
          <cell r="H22">
            <v>0</v>
          </cell>
          <cell r="I22">
            <v>7</v>
          </cell>
          <cell r="J22">
            <v>28</v>
          </cell>
          <cell r="K22" t="str">
            <v>54-3гн</v>
          </cell>
          <cell r="L22">
            <v>9.41</v>
          </cell>
        </row>
        <row r="23">
          <cell r="K23" t="str">
            <v>пром.</v>
          </cell>
        </row>
        <row r="24">
          <cell r="E24" t="str">
            <v>хлеб ржаной</v>
          </cell>
        </row>
        <row r="60">
          <cell r="E60" t="str">
            <v>кукуруза сахарная</v>
          </cell>
          <cell r="F60">
            <v>60</v>
          </cell>
          <cell r="G60">
            <v>1</v>
          </cell>
          <cell r="H60">
            <v>0</v>
          </cell>
          <cell r="I60">
            <v>6</v>
          </cell>
          <cell r="J60">
            <v>31</v>
          </cell>
          <cell r="K60" t="str">
            <v>54-21з</v>
          </cell>
          <cell r="L60">
            <v>13.78</v>
          </cell>
        </row>
        <row r="61">
          <cell r="E61" t="str">
            <v>суп из овощей</v>
          </cell>
          <cell r="F61">
            <v>200</v>
          </cell>
          <cell r="G61">
            <v>1</v>
          </cell>
          <cell r="H61">
            <v>4</v>
          </cell>
          <cell r="I61">
            <v>8</v>
          </cell>
          <cell r="J61">
            <v>71</v>
          </cell>
          <cell r="K61" t="str">
            <v>54-17с</v>
          </cell>
          <cell r="L61">
            <v>4.84</v>
          </cell>
        </row>
        <row r="62">
          <cell r="E62" t="str">
            <v>рыба запеченная в сметанном соусе</v>
          </cell>
          <cell r="F62">
            <v>100</v>
          </cell>
          <cell r="G62">
            <v>19</v>
          </cell>
          <cell r="H62">
            <v>22</v>
          </cell>
          <cell r="I62">
            <v>6</v>
          </cell>
          <cell r="J62">
            <v>296</v>
          </cell>
          <cell r="K62" t="str">
            <v>54-9р</v>
          </cell>
          <cell r="L62">
            <v>29.16</v>
          </cell>
        </row>
        <row r="63">
          <cell r="E63" t="str">
            <v>рис отварной</v>
          </cell>
          <cell r="F63">
            <v>150</v>
          </cell>
          <cell r="G63">
            <v>4</v>
          </cell>
          <cell r="H63">
            <v>5</v>
          </cell>
          <cell r="I63">
            <v>36</v>
          </cell>
          <cell r="J63">
            <v>204</v>
          </cell>
          <cell r="K63" t="str">
            <v>54-6г</v>
          </cell>
        </row>
        <row r="64">
          <cell r="E64" t="str">
            <v>компот из изюма</v>
          </cell>
          <cell r="F64">
            <v>200</v>
          </cell>
          <cell r="G64">
            <v>0</v>
          </cell>
          <cell r="H64">
            <v>0</v>
          </cell>
          <cell r="I64">
            <v>18</v>
          </cell>
          <cell r="J64">
            <v>76</v>
          </cell>
          <cell r="K64" t="str">
            <v>54-4хн</v>
          </cell>
          <cell r="L64">
            <v>3</v>
          </cell>
        </row>
        <row r="65">
          <cell r="F65">
            <v>60</v>
          </cell>
          <cell r="G65">
            <v>5</v>
          </cell>
          <cell r="H65">
            <v>1</v>
          </cell>
          <cell r="I65">
            <v>30</v>
          </cell>
          <cell r="J65">
            <v>141</v>
          </cell>
          <cell r="K65" t="str">
            <v>пром.</v>
          </cell>
          <cell r="L65">
            <v>4</v>
          </cell>
        </row>
        <row r="66">
          <cell r="E66" t="str">
            <v>хлеб ржаной</v>
          </cell>
          <cell r="F66">
            <v>30</v>
          </cell>
          <cell r="G66">
            <v>2</v>
          </cell>
          <cell r="H66">
            <v>0</v>
          </cell>
          <cell r="I66">
            <v>10</v>
          </cell>
          <cell r="J66">
            <v>51</v>
          </cell>
          <cell r="K66" t="str">
            <v>пром.</v>
          </cell>
          <cell r="L66">
            <v>4.5</v>
          </cell>
        </row>
        <row r="67">
          <cell r="E67" t="str">
            <v>яйцо вареное</v>
          </cell>
          <cell r="F67">
            <v>60</v>
          </cell>
          <cell r="G67">
            <v>7</v>
          </cell>
          <cell r="H67">
            <v>6</v>
          </cell>
          <cell r="I67">
            <v>0</v>
          </cell>
          <cell r="J67">
            <v>85</v>
          </cell>
          <cell r="K67" t="str">
            <v>54-6о</v>
          </cell>
          <cell r="L67">
            <v>9.1999999999999993</v>
          </cell>
        </row>
        <row r="102">
          <cell r="E102" t="str">
            <v>горошек зеленый</v>
          </cell>
          <cell r="F102">
            <v>60</v>
          </cell>
          <cell r="G102">
            <v>2</v>
          </cell>
          <cell r="H102">
            <v>0</v>
          </cell>
          <cell r="I102">
            <v>4</v>
          </cell>
          <cell r="J102">
            <v>22</v>
          </cell>
          <cell r="K102" t="str">
            <v>54-20з</v>
          </cell>
          <cell r="L102">
            <v>17.28</v>
          </cell>
        </row>
        <row r="103">
          <cell r="E103" t="str">
            <v>суп картофельный с макаронными изделиями</v>
          </cell>
          <cell r="F103">
            <v>200</v>
          </cell>
          <cell r="G103">
            <v>5</v>
          </cell>
          <cell r="H103">
            <v>3</v>
          </cell>
          <cell r="I103">
            <v>19</v>
          </cell>
          <cell r="J103">
            <v>120</v>
          </cell>
          <cell r="K103" t="str">
            <v>54-7с</v>
          </cell>
          <cell r="L103">
            <v>7.87</v>
          </cell>
        </row>
        <row r="104">
          <cell r="E104" t="str">
            <v>жаркое по- домашнему из курицы</v>
          </cell>
          <cell r="F104">
            <v>250</v>
          </cell>
          <cell r="G104">
            <v>31</v>
          </cell>
          <cell r="H104">
            <v>8</v>
          </cell>
          <cell r="I104">
            <v>22</v>
          </cell>
          <cell r="J104">
            <v>282</v>
          </cell>
          <cell r="K104" t="str">
            <v>54-28м</v>
          </cell>
          <cell r="L104">
            <v>20.28</v>
          </cell>
        </row>
        <row r="106">
          <cell r="E106" t="str">
            <v>компот из смеси сухофруктов</v>
          </cell>
          <cell r="F106">
            <v>200</v>
          </cell>
          <cell r="G106">
            <v>0</v>
          </cell>
          <cell r="H106">
            <v>0</v>
          </cell>
          <cell r="I106">
            <v>20</v>
          </cell>
          <cell r="J106">
            <v>81</v>
          </cell>
          <cell r="K106" t="str">
            <v>54-35хн</v>
          </cell>
          <cell r="L106">
            <v>8.25</v>
          </cell>
        </row>
        <row r="107">
          <cell r="E107" t="str">
            <v>хлеб белый вышка</v>
          </cell>
          <cell r="F107">
            <v>60</v>
          </cell>
          <cell r="G107">
            <v>5</v>
          </cell>
          <cell r="H107">
            <v>1</v>
          </cell>
          <cell r="I107">
            <v>30</v>
          </cell>
          <cell r="J107">
            <v>141</v>
          </cell>
          <cell r="K107" t="str">
            <v>пром.</v>
          </cell>
          <cell r="L107">
            <v>4</v>
          </cell>
        </row>
        <row r="108">
          <cell r="E108" t="str">
            <v>хлеб ржаной</v>
          </cell>
          <cell r="F108">
            <v>40</v>
          </cell>
          <cell r="G108">
            <v>3</v>
          </cell>
          <cell r="H108">
            <v>1</v>
          </cell>
          <cell r="I108">
            <v>13</v>
          </cell>
          <cell r="J108">
            <v>68</v>
          </cell>
          <cell r="K108" t="str">
            <v>пром.</v>
          </cell>
          <cell r="L108">
            <v>4.5</v>
          </cell>
        </row>
        <row r="109">
          <cell r="D109" t="str">
            <v>сладкое</v>
          </cell>
          <cell r="E109" t="str">
            <v>йогурт 2,5%</v>
          </cell>
          <cell r="F109">
            <v>100</v>
          </cell>
          <cell r="G109">
            <v>3</v>
          </cell>
          <cell r="H109">
            <v>3</v>
          </cell>
          <cell r="I109">
            <v>6</v>
          </cell>
          <cell r="J109">
            <v>58</v>
          </cell>
          <cell r="K109" t="str">
            <v>пром.</v>
          </cell>
        </row>
        <row r="144">
          <cell r="E144" t="str">
            <v>Салат из белокачанной капусты с помидорами и огурцами</v>
          </cell>
          <cell r="F144">
            <v>60</v>
          </cell>
          <cell r="G144">
            <v>1</v>
          </cell>
          <cell r="H144">
            <v>7</v>
          </cell>
          <cell r="I144">
            <v>2</v>
          </cell>
          <cell r="J144">
            <v>74</v>
          </cell>
          <cell r="K144" t="str">
            <v>54-6з</v>
          </cell>
          <cell r="L144">
            <v>10</v>
          </cell>
        </row>
        <row r="145">
          <cell r="E145" t="str">
            <v>суп гороховый</v>
          </cell>
          <cell r="F145">
            <v>200</v>
          </cell>
          <cell r="G145">
            <v>7</v>
          </cell>
          <cell r="H145">
            <v>3</v>
          </cell>
          <cell r="I145">
            <v>15</v>
          </cell>
          <cell r="J145">
            <v>111</v>
          </cell>
          <cell r="K145" t="str">
            <v>54-25с</v>
          </cell>
          <cell r="L145">
            <v>5.41</v>
          </cell>
        </row>
        <row r="146">
          <cell r="E146" t="str">
            <v>котлета из говядины (соус сметанный)</v>
          </cell>
          <cell r="F146">
            <v>120</v>
          </cell>
          <cell r="G146">
            <v>17</v>
          </cell>
          <cell r="H146">
            <v>18</v>
          </cell>
          <cell r="I146">
            <v>16</v>
          </cell>
          <cell r="J146">
            <v>294</v>
          </cell>
          <cell r="K146" t="str">
            <v>54-4м 54-1соус</v>
          </cell>
        </row>
        <row r="147">
          <cell r="E147" t="str">
            <v>картофельное пюре</v>
          </cell>
          <cell r="F147">
            <v>150</v>
          </cell>
          <cell r="G147">
            <v>3</v>
          </cell>
          <cell r="H147">
            <v>5</v>
          </cell>
          <cell r="I147">
            <v>20</v>
          </cell>
          <cell r="J147">
            <v>139</v>
          </cell>
          <cell r="K147" t="str">
            <v>54-11г</v>
          </cell>
          <cell r="L147">
            <v>6.87</v>
          </cell>
        </row>
        <row r="148">
          <cell r="E148" t="str">
            <v>снежок 2,5%</v>
          </cell>
          <cell r="F148">
            <v>200</v>
          </cell>
          <cell r="G148">
            <v>1</v>
          </cell>
          <cell r="H148">
            <v>0</v>
          </cell>
          <cell r="I148">
            <v>19</v>
          </cell>
          <cell r="J148">
            <v>81</v>
          </cell>
          <cell r="K148" t="str">
            <v>пром.</v>
          </cell>
          <cell r="L148">
            <v>11.8</v>
          </cell>
        </row>
        <row r="149">
          <cell r="E149" t="str">
            <v>хлеб белый вышка</v>
          </cell>
          <cell r="F149">
            <v>60</v>
          </cell>
          <cell r="G149">
            <v>5</v>
          </cell>
          <cell r="H149">
            <v>1</v>
          </cell>
          <cell r="I149">
            <v>30</v>
          </cell>
          <cell r="J149">
            <v>141</v>
          </cell>
          <cell r="K149" t="str">
            <v>пром.</v>
          </cell>
          <cell r="L149">
            <v>4</v>
          </cell>
        </row>
        <row r="150">
          <cell r="E150" t="str">
            <v>хлеб ржаной</v>
          </cell>
          <cell r="F150">
            <v>30</v>
          </cell>
          <cell r="G150">
            <v>2</v>
          </cell>
          <cell r="H150">
            <v>0</v>
          </cell>
          <cell r="I150">
            <v>10</v>
          </cell>
          <cell r="J150">
            <v>51</v>
          </cell>
          <cell r="K150" t="str">
            <v>пром.</v>
          </cell>
          <cell r="L150">
            <v>4.5</v>
          </cell>
        </row>
        <row r="186">
          <cell r="E186" t="str">
            <v>Салат из ссвеклы с курагой и изюмом</v>
          </cell>
          <cell r="F186">
            <v>60</v>
          </cell>
          <cell r="G186">
            <v>1</v>
          </cell>
          <cell r="H186">
            <v>4</v>
          </cell>
          <cell r="I186">
            <v>3</v>
          </cell>
          <cell r="J186">
            <v>50</v>
          </cell>
          <cell r="K186" t="str">
            <v>54-14з</v>
          </cell>
          <cell r="L186">
            <v>7.95</v>
          </cell>
        </row>
        <row r="187">
          <cell r="E187" t="str">
            <v>борщ с капустой картофелем со сметаной</v>
          </cell>
          <cell r="F187">
            <v>200</v>
          </cell>
          <cell r="G187">
            <v>5</v>
          </cell>
          <cell r="H187">
            <v>3</v>
          </cell>
          <cell r="I187">
            <v>19</v>
          </cell>
          <cell r="J187">
            <v>120</v>
          </cell>
          <cell r="K187" t="str">
            <v>54-2с</v>
          </cell>
          <cell r="L187">
            <v>8.65</v>
          </cell>
        </row>
        <row r="188">
          <cell r="E188" t="str">
            <v>гуляш из говядины</v>
          </cell>
          <cell r="F188">
            <v>150</v>
          </cell>
          <cell r="G188">
            <v>17</v>
          </cell>
          <cell r="H188">
            <v>16</v>
          </cell>
          <cell r="I188">
            <v>7</v>
          </cell>
          <cell r="J188">
            <v>237</v>
          </cell>
          <cell r="K188" t="str">
            <v>54-2м</v>
          </cell>
        </row>
        <row r="189">
          <cell r="E189" t="str">
            <v>макароны отварные</v>
          </cell>
          <cell r="F189">
            <v>150</v>
          </cell>
          <cell r="G189">
            <v>8</v>
          </cell>
          <cell r="H189">
            <v>6</v>
          </cell>
          <cell r="I189">
            <v>36</v>
          </cell>
          <cell r="J189">
            <v>234</v>
          </cell>
          <cell r="K189" t="str">
            <v>54-1м</v>
          </cell>
          <cell r="L189">
            <v>7.53</v>
          </cell>
        </row>
        <row r="190">
          <cell r="E190" t="str">
            <v>кофейный напиток с молоком</v>
          </cell>
          <cell r="F190">
            <v>200</v>
          </cell>
          <cell r="G190">
            <v>0</v>
          </cell>
          <cell r="H190">
            <v>0</v>
          </cell>
          <cell r="I190">
            <v>10</v>
          </cell>
          <cell r="J190">
            <v>42</v>
          </cell>
          <cell r="K190" t="str">
            <v>54-23гн</v>
          </cell>
          <cell r="L190">
            <v>11.73</v>
          </cell>
        </row>
        <row r="191">
          <cell r="E191" t="str">
            <v>хлеб белый вышка</v>
          </cell>
          <cell r="F191">
            <v>60</v>
          </cell>
          <cell r="G191">
            <v>5</v>
          </cell>
          <cell r="H191">
            <v>1</v>
          </cell>
          <cell r="I191">
            <v>30</v>
          </cell>
          <cell r="J191">
            <v>141</v>
          </cell>
          <cell r="K191" t="str">
            <v>пром.</v>
          </cell>
          <cell r="L191">
            <v>4</v>
          </cell>
        </row>
        <row r="192">
          <cell r="E192" t="str">
            <v>хлеб ржаной</v>
          </cell>
          <cell r="F192">
            <v>30</v>
          </cell>
          <cell r="G192">
            <v>2</v>
          </cell>
          <cell r="H192">
            <v>0</v>
          </cell>
          <cell r="I192">
            <v>10</v>
          </cell>
          <cell r="J192">
            <v>51</v>
          </cell>
          <cell r="K192" t="str">
            <v>пром.</v>
          </cell>
          <cell r="L192">
            <v>4.5</v>
          </cell>
        </row>
        <row r="312">
          <cell r="G312">
            <v>2</v>
          </cell>
          <cell r="H312">
            <v>0</v>
          </cell>
          <cell r="I312">
            <v>4</v>
          </cell>
          <cell r="J312">
            <v>22</v>
          </cell>
          <cell r="K312" t="str">
            <v>54-20з</v>
          </cell>
        </row>
        <row r="313">
          <cell r="G313">
            <v>5</v>
          </cell>
          <cell r="H313">
            <v>6</v>
          </cell>
          <cell r="I313">
            <v>11</v>
          </cell>
          <cell r="J313">
            <v>117</v>
          </cell>
          <cell r="K313" t="str">
            <v>54-11с</v>
          </cell>
        </row>
        <row r="314">
          <cell r="G314">
            <v>17</v>
          </cell>
          <cell r="H314">
            <v>16</v>
          </cell>
          <cell r="I314">
            <v>7</v>
          </cell>
          <cell r="J314">
            <v>237</v>
          </cell>
          <cell r="K314" t="str">
            <v>54-18м</v>
          </cell>
        </row>
        <row r="315">
          <cell r="G315">
            <v>3</v>
          </cell>
          <cell r="H315">
            <v>5</v>
          </cell>
          <cell r="I315">
            <v>20</v>
          </cell>
          <cell r="J315">
            <v>139</v>
          </cell>
          <cell r="K315" t="str">
            <v>54-11г</v>
          </cell>
        </row>
        <row r="316">
          <cell r="G316">
            <v>1</v>
          </cell>
          <cell r="H316">
            <v>0</v>
          </cell>
          <cell r="I316">
            <v>20</v>
          </cell>
          <cell r="J316">
            <v>87</v>
          </cell>
          <cell r="K316" t="str">
            <v>пром.</v>
          </cell>
        </row>
        <row r="317">
          <cell r="E317" t="str">
            <v>хлеб белый вышка</v>
          </cell>
          <cell r="F317">
            <v>60</v>
          </cell>
          <cell r="G317">
            <v>5</v>
          </cell>
          <cell r="H317">
            <v>1</v>
          </cell>
          <cell r="I317">
            <v>30</v>
          </cell>
          <cell r="J317">
            <v>141</v>
          </cell>
          <cell r="K317" t="str">
            <v>пром.</v>
          </cell>
        </row>
        <row r="318">
          <cell r="E318" t="str">
            <v>хлеб ржаной</v>
          </cell>
          <cell r="F318">
            <v>30</v>
          </cell>
          <cell r="G318">
            <v>2</v>
          </cell>
          <cell r="H318">
            <v>0</v>
          </cell>
          <cell r="I318">
            <v>10</v>
          </cell>
          <cell r="J318">
            <v>51</v>
          </cell>
          <cell r="K318" t="str">
            <v>пром.</v>
          </cell>
        </row>
        <row r="354">
          <cell r="E354" t="str">
            <v xml:space="preserve">Салат из белокачанной капусты </v>
          </cell>
          <cell r="F354">
            <v>60</v>
          </cell>
          <cell r="G354">
            <v>2</v>
          </cell>
          <cell r="H354">
            <v>6</v>
          </cell>
          <cell r="I354">
            <v>6</v>
          </cell>
          <cell r="J354">
            <v>86</v>
          </cell>
          <cell r="K354" t="str">
            <v>54-7з</v>
          </cell>
          <cell r="L354">
            <v>7.37</v>
          </cell>
        </row>
        <row r="355">
          <cell r="E355" t="str">
            <v>щи из свежей капусты со сметаной</v>
          </cell>
          <cell r="F355">
            <v>200</v>
          </cell>
          <cell r="G355">
            <v>5</v>
          </cell>
          <cell r="H355">
            <v>6</v>
          </cell>
          <cell r="I355">
            <v>6</v>
          </cell>
          <cell r="J355">
            <v>97</v>
          </cell>
          <cell r="K355" t="str">
            <v>54-1с</v>
          </cell>
          <cell r="L355">
            <v>7.38</v>
          </cell>
        </row>
        <row r="356">
          <cell r="E356" t="str">
            <v>биточек из говядины (соус сметанный)</v>
          </cell>
          <cell r="F356">
            <v>120</v>
          </cell>
          <cell r="G356">
            <v>16</v>
          </cell>
          <cell r="H356">
            <v>18</v>
          </cell>
          <cell r="I356">
            <v>16</v>
          </cell>
          <cell r="J356">
            <v>294</v>
          </cell>
          <cell r="K356" t="str">
            <v>54-6м</v>
          </cell>
        </row>
        <row r="357">
          <cell r="E357" t="str">
            <v>макароны отварные</v>
          </cell>
          <cell r="F357">
            <v>150</v>
          </cell>
          <cell r="G357">
            <v>5</v>
          </cell>
          <cell r="H357">
            <v>5</v>
          </cell>
          <cell r="I357">
            <v>33</v>
          </cell>
          <cell r="J357">
            <v>197</v>
          </cell>
          <cell r="K357" t="str">
            <v>54-1г</v>
          </cell>
          <cell r="L357">
            <v>7.53</v>
          </cell>
        </row>
        <row r="358">
          <cell r="E358" t="str">
            <v>снежок 2,5%</v>
          </cell>
          <cell r="F358">
            <v>200</v>
          </cell>
          <cell r="G358">
            <v>5</v>
          </cell>
          <cell r="H358">
            <v>5</v>
          </cell>
          <cell r="I358">
            <v>22</v>
          </cell>
          <cell r="J358">
            <v>153</v>
          </cell>
          <cell r="K358" t="str">
            <v>пром.</v>
          </cell>
          <cell r="L358">
            <v>11.8</v>
          </cell>
        </row>
        <row r="359">
          <cell r="E359" t="str">
            <v>хлеб белый вышка</v>
          </cell>
          <cell r="F359">
            <v>60</v>
          </cell>
          <cell r="G359">
            <v>5</v>
          </cell>
          <cell r="H359">
            <v>1</v>
          </cell>
          <cell r="I359">
            <v>30</v>
          </cell>
          <cell r="J359">
            <v>141</v>
          </cell>
          <cell r="K359" t="str">
            <v>пром.</v>
          </cell>
          <cell r="L359">
            <v>4</v>
          </cell>
        </row>
        <row r="360">
          <cell r="E360" t="str">
            <v>хлеб ржаной</v>
          </cell>
          <cell r="F360">
            <v>30</v>
          </cell>
          <cell r="G360">
            <v>2</v>
          </cell>
          <cell r="H360">
            <v>0</v>
          </cell>
          <cell r="I360">
            <v>10</v>
          </cell>
          <cell r="J360">
            <v>51</v>
          </cell>
          <cell r="K360" t="str">
            <v>пром.</v>
          </cell>
          <cell r="L360">
            <v>4.5</v>
          </cell>
        </row>
        <row r="396">
          <cell r="E396" t="str">
            <v>помидор в нарезке</v>
          </cell>
          <cell r="F396">
            <v>60</v>
          </cell>
          <cell r="G396">
            <v>1</v>
          </cell>
          <cell r="H396">
            <v>0</v>
          </cell>
          <cell r="I396">
            <v>2</v>
          </cell>
          <cell r="J396">
            <v>13</v>
          </cell>
          <cell r="K396" t="str">
            <v>54-3з</v>
          </cell>
        </row>
        <row r="397">
          <cell r="E397" t="str">
            <v>суп из овощей</v>
          </cell>
          <cell r="F397">
            <v>200</v>
          </cell>
          <cell r="G397">
            <v>1</v>
          </cell>
          <cell r="H397">
            <v>4</v>
          </cell>
          <cell r="I397">
            <v>8</v>
          </cell>
          <cell r="J397">
            <v>71</v>
          </cell>
          <cell r="K397" t="str">
            <v>54-17с</v>
          </cell>
          <cell r="L397">
            <v>4.84</v>
          </cell>
        </row>
        <row r="398">
          <cell r="E398" t="str">
            <v>плов с курицей</v>
          </cell>
          <cell r="F398">
            <v>250</v>
          </cell>
          <cell r="G398">
            <v>34</v>
          </cell>
          <cell r="H398">
            <v>10</v>
          </cell>
          <cell r="I398">
            <v>42</v>
          </cell>
          <cell r="J398">
            <v>393</v>
          </cell>
          <cell r="K398" t="str">
            <v>54-12м</v>
          </cell>
          <cell r="L398">
            <v>25.57</v>
          </cell>
        </row>
        <row r="400">
          <cell r="E400" t="str">
            <v>компот из изюма</v>
          </cell>
          <cell r="F400">
            <v>200</v>
          </cell>
          <cell r="G400">
            <v>0</v>
          </cell>
          <cell r="H400">
            <v>0</v>
          </cell>
          <cell r="I400">
            <v>18</v>
          </cell>
          <cell r="J400">
            <v>76</v>
          </cell>
          <cell r="K400" t="str">
            <v>54-4хн</v>
          </cell>
          <cell r="L400">
            <v>3</v>
          </cell>
        </row>
        <row r="401">
          <cell r="E401" t="str">
            <v>хлеб белый вышка</v>
          </cell>
          <cell r="F401">
            <v>60</v>
          </cell>
          <cell r="G401">
            <v>5</v>
          </cell>
          <cell r="H401">
            <v>1</v>
          </cell>
          <cell r="I401">
            <v>30</v>
          </cell>
          <cell r="J401">
            <v>141</v>
          </cell>
          <cell r="K401" t="str">
            <v>пром.</v>
          </cell>
          <cell r="L401">
            <v>4</v>
          </cell>
        </row>
        <row r="402">
          <cell r="E402" t="str">
            <v>хлеб ржаной</v>
          </cell>
          <cell r="F402">
            <v>30</v>
          </cell>
          <cell r="G402">
            <v>2</v>
          </cell>
          <cell r="H402">
            <v>0</v>
          </cell>
          <cell r="I402">
            <v>10</v>
          </cell>
          <cell r="J402">
            <v>51</v>
          </cell>
          <cell r="K402" t="str">
            <v>пром.</v>
          </cell>
          <cell r="L402">
            <v>4.5</v>
          </cell>
        </row>
        <row r="403">
          <cell r="E403" t="str">
            <v>яйцо вареное</v>
          </cell>
          <cell r="F403">
            <v>80</v>
          </cell>
          <cell r="G403">
            <v>10</v>
          </cell>
          <cell r="H403">
            <v>8</v>
          </cell>
          <cell r="I403">
            <v>1</v>
          </cell>
          <cell r="J403">
            <v>113</v>
          </cell>
          <cell r="K403" t="str">
            <v>54-6о</v>
          </cell>
          <cell r="L403">
            <v>18.399999999999999</v>
          </cell>
        </row>
        <row r="438">
          <cell r="E438" t="str">
            <v>Салат из белокачанной капусты с морковью и яблоком</v>
          </cell>
          <cell r="F438">
            <v>60</v>
          </cell>
          <cell r="G438">
            <v>1</v>
          </cell>
          <cell r="H438">
            <v>6</v>
          </cell>
          <cell r="I438">
            <v>4</v>
          </cell>
          <cell r="J438">
            <v>73</v>
          </cell>
          <cell r="K438" t="str">
            <v>54-9з</v>
          </cell>
        </row>
        <row r="439">
          <cell r="E439" t="str">
            <v>суп с рыбными консервами (сайра)</v>
          </cell>
          <cell r="F439">
            <v>200</v>
          </cell>
          <cell r="G439">
            <v>6</v>
          </cell>
          <cell r="H439">
            <v>7</v>
          </cell>
          <cell r="I439">
            <v>13</v>
          </cell>
          <cell r="J439">
            <v>135</v>
          </cell>
          <cell r="K439" t="str">
            <v>54-27с</v>
          </cell>
          <cell r="L439">
            <v>9.5</v>
          </cell>
        </row>
        <row r="440">
          <cell r="E440" t="str">
            <v>тефтели из говядины с рисом (соус сметанный натуральный)</v>
          </cell>
          <cell r="F440">
            <v>110</v>
          </cell>
          <cell r="G440">
            <v>14</v>
          </cell>
          <cell r="H440">
            <v>17</v>
          </cell>
          <cell r="I440">
            <v>9</v>
          </cell>
          <cell r="J440">
            <v>237</v>
          </cell>
          <cell r="K440" t="str">
            <v>54-16м 54-4соус</v>
          </cell>
          <cell r="L440">
            <v>35.85</v>
          </cell>
        </row>
        <row r="441">
          <cell r="E441" t="str">
            <v>каша гречневая рассыпчатая</v>
          </cell>
          <cell r="F441">
            <v>150</v>
          </cell>
          <cell r="G441">
            <v>8</v>
          </cell>
          <cell r="H441">
            <v>6</v>
          </cell>
          <cell r="I441">
            <v>36</v>
          </cell>
          <cell r="J441">
            <v>234</v>
          </cell>
          <cell r="K441" t="str">
            <v>54-4г</v>
          </cell>
          <cell r="L441">
            <v>6.88</v>
          </cell>
        </row>
        <row r="442">
          <cell r="E442" t="str">
            <v>чай с лимоном и сахаром</v>
          </cell>
          <cell r="F442">
            <v>200</v>
          </cell>
          <cell r="G442">
            <v>0</v>
          </cell>
          <cell r="H442">
            <v>0</v>
          </cell>
          <cell r="I442">
            <v>15</v>
          </cell>
          <cell r="J442">
            <v>61</v>
          </cell>
          <cell r="K442" t="str">
            <v>54-3гн</v>
          </cell>
          <cell r="L442">
            <v>6.41</v>
          </cell>
        </row>
        <row r="443">
          <cell r="E443" t="str">
            <v>хлеб белый вышка</v>
          </cell>
          <cell r="F443">
            <v>60</v>
          </cell>
          <cell r="G443">
            <v>5</v>
          </cell>
          <cell r="H443">
            <v>1</v>
          </cell>
          <cell r="I443">
            <v>30</v>
          </cell>
          <cell r="J443">
            <v>141</v>
          </cell>
          <cell r="K443" t="str">
            <v>пром.</v>
          </cell>
          <cell r="L443">
            <v>4</v>
          </cell>
        </row>
        <row r="444">
          <cell r="E444" t="str">
            <v>хлеб ржаной</v>
          </cell>
          <cell r="F444">
            <v>30</v>
          </cell>
          <cell r="G444">
            <v>2</v>
          </cell>
          <cell r="H444">
            <v>0</v>
          </cell>
          <cell r="I444">
            <v>10</v>
          </cell>
          <cell r="J444">
            <v>51</v>
          </cell>
          <cell r="K444" t="str">
            <v>пром.</v>
          </cell>
          <cell r="L444">
            <v>4.5</v>
          </cell>
        </row>
        <row r="480">
          <cell r="E480" t="str">
            <v>Салат из свежих помидор и огурцов</v>
          </cell>
          <cell r="F480">
            <v>60</v>
          </cell>
          <cell r="G480">
            <v>1</v>
          </cell>
          <cell r="H480">
            <v>3</v>
          </cell>
          <cell r="I480">
            <v>2</v>
          </cell>
          <cell r="J480">
            <v>38</v>
          </cell>
          <cell r="K480" t="str">
            <v>54-5з</v>
          </cell>
          <cell r="L480">
            <v>13.28</v>
          </cell>
        </row>
        <row r="481">
          <cell r="E481" t="str">
            <v>суп гороховый</v>
          </cell>
          <cell r="F481">
            <v>200</v>
          </cell>
          <cell r="G481">
            <v>7</v>
          </cell>
          <cell r="H481">
            <v>3</v>
          </cell>
          <cell r="I481">
            <v>15</v>
          </cell>
          <cell r="J481">
            <v>111</v>
          </cell>
          <cell r="K481" t="str">
            <v>54-25с</v>
          </cell>
          <cell r="L481">
            <v>5.41</v>
          </cell>
        </row>
        <row r="482">
          <cell r="E482" t="str">
            <v>котлета из курицы (соус молочный натуральный)</v>
          </cell>
          <cell r="F482">
            <v>110</v>
          </cell>
          <cell r="G482">
            <v>18</v>
          </cell>
          <cell r="H482">
            <v>5</v>
          </cell>
          <cell r="I482">
            <v>14</v>
          </cell>
          <cell r="J482">
            <v>176</v>
          </cell>
          <cell r="K482" t="str">
            <v>54-5м 54-5соус</v>
          </cell>
          <cell r="L482">
            <v>33.97</v>
          </cell>
        </row>
        <row r="483">
          <cell r="E483" t="str">
            <v>картофельное пюре</v>
          </cell>
          <cell r="F483">
            <v>150</v>
          </cell>
          <cell r="G483">
            <v>3</v>
          </cell>
          <cell r="H483">
            <v>5</v>
          </cell>
          <cell r="I483">
            <v>20</v>
          </cell>
          <cell r="J483">
            <v>139</v>
          </cell>
          <cell r="K483" t="str">
            <v>54-11г</v>
          </cell>
        </row>
        <row r="484">
          <cell r="E484" t="str">
            <v>компот из смеси сухофруктов</v>
          </cell>
          <cell r="F484">
            <v>200</v>
          </cell>
          <cell r="G484">
            <v>1</v>
          </cell>
          <cell r="H484">
            <v>0</v>
          </cell>
          <cell r="I484">
            <v>20</v>
          </cell>
          <cell r="J484">
            <v>81</v>
          </cell>
          <cell r="K484" t="str">
            <v>54-1хн</v>
          </cell>
          <cell r="L484">
            <v>8.25</v>
          </cell>
        </row>
        <row r="485">
          <cell r="E485" t="str">
            <v>хлеб белый вышка</v>
          </cell>
          <cell r="F485">
            <v>60</v>
          </cell>
          <cell r="G485">
            <v>5</v>
          </cell>
          <cell r="H485">
            <v>1</v>
          </cell>
          <cell r="I485">
            <v>30</v>
          </cell>
          <cell r="J485">
            <v>141</v>
          </cell>
          <cell r="K485" t="str">
            <v>пром.</v>
          </cell>
          <cell r="L485">
            <v>4</v>
          </cell>
        </row>
        <row r="486">
          <cell r="E486" t="str">
            <v>хлеб ржаной</v>
          </cell>
          <cell r="F486">
            <v>30</v>
          </cell>
          <cell r="G486">
            <v>2</v>
          </cell>
          <cell r="H486">
            <v>0</v>
          </cell>
          <cell r="I486">
            <v>10</v>
          </cell>
          <cell r="J486">
            <v>51</v>
          </cell>
          <cell r="K486" t="str">
            <v>пром</v>
          </cell>
          <cell r="L486">
            <v>4.5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D12" t="str">
            <v>горошек зеленый</v>
          </cell>
          <cell r="E12">
            <v>60</v>
          </cell>
        </row>
        <row r="13">
          <cell r="D13" t="str">
            <v>суп крестьянский с крупой рисовой</v>
          </cell>
          <cell r="E13">
            <v>200</v>
          </cell>
          <cell r="F13">
            <v>6.62</v>
          </cell>
        </row>
        <row r="14">
          <cell r="D14" t="str">
            <v>печень говяжья по- строговски</v>
          </cell>
          <cell r="F14">
            <v>31.54</v>
          </cell>
        </row>
        <row r="15">
          <cell r="D15" t="str">
            <v>картофельное пюре</v>
          </cell>
          <cell r="E15">
            <v>150</v>
          </cell>
          <cell r="F15">
            <v>6.87</v>
          </cell>
        </row>
        <row r="16">
          <cell r="D16" t="str">
            <v>сок яблочный</v>
          </cell>
          <cell r="E16">
            <v>200</v>
          </cell>
        </row>
        <row r="17">
          <cell r="F17">
            <v>4</v>
          </cell>
        </row>
        <row r="18">
          <cell r="F18">
            <v>4.5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183" activePane="bottomRight" state="frozen"/>
      <selection activeCell="J3" sqref="J3"/>
      <selection pane="topRight"/>
      <selection pane="bottomLeft"/>
      <selection pane="bottomRight" activeCell="H197" sqref="H197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5" t="s">
        <v>44</v>
      </c>
      <c r="D1" s="56"/>
      <c r="E1" s="56"/>
      <c r="F1" s="3" t="s">
        <v>1</v>
      </c>
      <c r="G1" s="1" t="s">
        <v>2</v>
      </c>
      <c r="H1" s="57" t="s">
        <v>39</v>
      </c>
      <c r="I1" s="57"/>
      <c r="J1" s="57"/>
      <c r="K1" s="57"/>
    </row>
    <row r="2" spans="1:12" ht="18" x14ac:dyDescent="0.2">
      <c r="A2" s="4" t="s">
        <v>3</v>
      </c>
      <c r="C2" s="1"/>
      <c r="G2" s="1" t="s">
        <v>4</v>
      </c>
      <c r="H2" s="57" t="s">
        <v>40</v>
      </c>
      <c r="I2" s="57"/>
      <c r="J2" s="57"/>
      <c r="K2" s="57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1</v>
      </c>
      <c r="J3" s="9">
        <v>2025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 t="shared" ref="G13:J13" si="0">SUM(G6:G12)</f>
        <v>0</v>
      </c>
      <c r="H13" s="36">
        <f t="shared" si="0"/>
        <v>0</v>
      </c>
      <c r="I13" s="36">
        <f t="shared" si="0"/>
        <v>0</v>
      </c>
      <c r="J13" s="36">
        <f t="shared" si="0"/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tr">
        <f>[1]Лист1!$E$18</f>
        <v>салат из белокачанной капусты с морковью и яблоками</v>
      </c>
      <c r="F14" s="28">
        <f>[1]Лист1!$F$18</f>
        <v>60</v>
      </c>
      <c r="G14" s="28">
        <v>1</v>
      </c>
      <c r="H14" s="28">
        <v>6</v>
      </c>
      <c r="I14" s="28">
        <v>4</v>
      </c>
      <c r="J14" s="28">
        <v>73</v>
      </c>
      <c r="K14" s="29" t="s">
        <v>41</v>
      </c>
      <c r="L14" s="28">
        <v>9.9600000000000009</v>
      </c>
    </row>
    <row r="15" spans="1:12" ht="15" x14ac:dyDescent="0.25">
      <c r="A15" s="23"/>
      <c r="B15" s="24"/>
      <c r="C15" s="25"/>
      <c r="D15" s="30" t="s">
        <v>31</v>
      </c>
      <c r="E15" s="27" t="str">
        <f>[1]Лист1!$E$19</f>
        <v>Суп крестьянский с крупой перловой</v>
      </c>
      <c r="F15" s="28">
        <v>200</v>
      </c>
      <c r="G15" s="28">
        <v>5</v>
      </c>
      <c r="H15" s="28">
        <v>6</v>
      </c>
      <c r="I15" s="28">
        <v>11</v>
      </c>
      <c r="J15" s="28">
        <v>116</v>
      </c>
      <c r="K15" s="29" t="s">
        <v>42</v>
      </c>
      <c r="L15" s="28">
        <v>6.5</v>
      </c>
    </row>
    <row r="16" spans="1:12" ht="25.5" x14ac:dyDescent="0.25">
      <c r="A16" s="23"/>
      <c r="B16" s="24"/>
      <c r="C16" s="25"/>
      <c r="D16" s="30" t="s">
        <v>32</v>
      </c>
      <c r="E16" s="27" t="str">
        <f>[1]Лист1!$E$20</f>
        <v>тефтели из говядины с рисом (соус сметанный натуральный)</v>
      </c>
      <c r="F16" s="28">
        <v>120</v>
      </c>
      <c r="G16" s="28">
        <v>14</v>
      </c>
      <c r="H16" s="28">
        <v>18</v>
      </c>
      <c r="I16" s="28">
        <v>9</v>
      </c>
      <c r="J16" s="28">
        <v>256</v>
      </c>
      <c r="K16" s="29" t="str">
        <f>[1]Лист1!$K$20</f>
        <v>54-16м 54-4соус</v>
      </c>
      <c r="L16" s="28">
        <v>37.85</v>
      </c>
    </row>
    <row r="17" spans="1:12" ht="15" x14ac:dyDescent="0.25">
      <c r="A17" s="23"/>
      <c r="B17" s="24"/>
      <c r="C17" s="25"/>
      <c r="D17" s="30" t="s">
        <v>33</v>
      </c>
      <c r="E17" s="27" t="str">
        <f>[1]Лист1!$E$21</f>
        <v>каша гречневая рассыпчатая</v>
      </c>
      <c r="F17" s="28">
        <v>150</v>
      </c>
      <c r="G17" s="28">
        <v>8</v>
      </c>
      <c r="H17" s="28">
        <v>6</v>
      </c>
      <c r="I17" s="28">
        <v>36</v>
      </c>
      <c r="J17" s="28">
        <v>234</v>
      </c>
      <c r="K17" s="29" t="s">
        <v>43</v>
      </c>
      <c r="L17" s="28">
        <v>6.88</v>
      </c>
    </row>
    <row r="18" spans="1:12" ht="15" x14ac:dyDescent="0.25">
      <c r="A18" s="23"/>
      <c r="B18" s="24"/>
      <c r="C18" s="25"/>
      <c r="D18" s="30" t="s">
        <v>34</v>
      </c>
      <c r="E18" s="27" t="str">
        <f>[1]Лист1!$E$22</f>
        <v>чай с лимоном и сахаром</v>
      </c>
      <c r="F18" s="28">
        <v>200</v>
      </c>
      <c r="G18" s="28">
        <f>[1]Лист1!G22</f>
        <v>0</v>
      </c>
      <c r="H18" s="28">
        <f>[1]Лист1!H22</f>
        <v>0</v>
      </c>
      <c r="I18" s="28">
        <f>[1]Лист1!I22</f>
        <v>7</v>
      </c>
      <c r="J18" s="28">
        <f>[1]Лист1!J22</f>
        <v>28</v>
      </c>
      <c r="K18" s="29" t="str">
        <f>[1]Лист1!K22</f>
        <v>54-3гн</v>
      </c>
      <c r="L18" s="28">
        <f>[1]Лист1!L22</f>
        <v>9.41</v>
      </c>
    </row>
    <row r="19" spans="1:12" ht="15" x14ac:dyDescent="0.25">
      <c r="A19" s="23"/>
      <c r="B19" s="24"/>
      <c r="C19" s="25"/>
      <c r="D19" s="30" t="s">
        <v>35</v>
      </c>
      <c r="E19" s="27" t="s">
        <v>45</v>
      </c>
      <c r="F19" s="28">
        <v>60</v>
      </c>
      <c r="G19" s="28">
        <v>5</v>
      </c>
      <c r="H19" s="28">
        <v>1</v>
      </c>
      <c r="I19" s="28">
        <v>30</v>
      </c>
      <c r="J19" s="28">
        <v>141</v>
      </c>
      <c r="K19" s="29" t="str">
        <f>[1]Лист1!$K$23</f>
        <v>пром.</v>
      </c>
      <c r="L19" s="28">
        <v>4</v>
      </c>
    </row>
    <row r="20" spans="1:12" ht="15" x14ac:dyDescent="0.25">
      <c r="A20" s="23"/>
      <c r="B20" s="24"/>
      <c r="C20" s="25"/>
      <c r="D20" s="30" t="s">
        <v>36</v>
      </c>
      <c r="E20" s="27" t="str">
        <f>[1]Лист1!$E$24</f>
        <v>хлеб ржаной</v>
      </c>
      <c r="F20" s="28">
        <v>30</v>
      </c>
      <c r="G20" s="28">
        <v>2</v>
      </c>
      <c r="H20" s="28">
        <v>0</v>
      </c>
      <c r="I20" s="28">
        <v>10</v>
      </c>
      <c r="J20" s="28">
        <v>51</v>
      </c>
      <c r="K20" s="29" t="str">
        <f>$K$19</f>
        <v>пром.</v>
      </c>
      <c r="L20" s="28">
        <v>4.5</v>
      </c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820</v>
      </c>
      <c r="G23" s="36">
        <f t="shared" ref="G23:J23" si="1">SUM(G14:G22)</f>
        <v>35</v>
      </c>
      <c r="H23" s="36">
        <f t="shared" si="1"/>
        <v>37</v>
      </c>
      <c r="I23" s="36">
        <f t="shared" si="1"/>
        <v>107</v>
      </c>
      <c r="J23" s="36">
        <f t="shared" si="1"/>
        <v>899</v>
      </c>
      <c r="K23" s="37"/>
      <c r="L23" s="36">
        <f>SUM(L14:L22)</f>
        <v>79.100000000000009</v>
      </c>
    </row>
    <row r="24" spans="1:12" ht="15" x14ac:dyDescent="0.2">
      <c r="A24" s="41">
        <f>A6</f>
        <v>1</v>
      </c>
      <c r="B24" s="42">
        <f>B6</f>
        <v>1</v>
      </c>
      <c r="C24" s="52" t="s">
        <v>37</v>
      </c>
      <c r="D24" s="53"/>
      <c r="E24" s="43"/>
      <c r="F24" s="44">
        <f>F13+F23</f>
        <v>820</v>
      </c>
      <c r="G24" s="44">
        <f t="shared" ref="G24:J24" si="2">G13+G23</f>
        <v>35</v>
      </c>
      <c r="H24" s="44">
        <f t="shared" si="2"/>
        <v>37</v>
      </c>
      <c r="I24" s="44">
        <f t="shared" si="2"/>
        <v>107</v>
      </c>
      <c r="J24" s="44">
        <f t="shared" si="2"/>
        <v>899</v>
      </c>
      <c r="K24" s="44"/>
      <c r="L24" s="44">
        <f>L13+L23</f>
        <v>79.100000000000009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 t="shared" ref="J32:L32" si="3">SUM(J25:J31)</f>
        <v>0</v>
      </c>
      <c r="K32" s="37"/>
      <c r="L32" s="36">
        <f t="shared" si="3"/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tr">
        <f>[1]Лист1!E60</f>
        <v>кукуруза сахарная</v>
      </c>
      <c r="F33" s="28">
        <f>[1]Лист1!F60</f>
        <v>60</v>
      </c>
      <c r="G33" s="28">
        <f>[1]Лист1!G60</f>
        <v>1</v>
      </c>
      <c r="H33" s="28">
        <f>[1]Лист1!H60</f>
        <v>0</v>
      </c>
      <c r="I33" s="28">
        <f>[1]Лист1!I60</f>
        <v>6</v>
      </c>
      <c r="J33" s="28">
        <f>[1]Лист1!J60</f>
        <v>31</v>
      </c>
      <c r="K33" s="29" t="str">
        <f>[1]Лист1!K60</f>
        <v>54-21з</v>
      </c>
      <c r="L33" s="28">
        <f>[1]Лист1!L60</f>
        <v>13.78</v>
      </c>
    </row>
    <row r="34" spans="1:12" ht="15" x14ac:dyDescent="0.25">
      <c r="A34" s="45"/>
      <c r="B34" s="24"/>
      <c r="C34" s="25"/>
      <c r="D34" s="30" t="s">
        <v>31</v>
      </c>
      <c r="E34" s="27" t="str">
        <f>[1]Лист1!E61</f>
        <v>суп из овощей</v>
      </c>
      <c r="F34" s="28">
        <f>[1]Лист1!F61</f>
        <v>200</v>
      </c>
      <c r="G34" s="28">
        <f>[1]Лист1!G61</f>
        <v>1</v>
      </c>
      <c r="H34" s="28">
        <f>[1]Лист1!H61</f>
        <v>4</v>
      </c>
      <c r="I34" s="28">
        <f>[1]Лист1!I61</f>
        <v>8</v>
      </c>
      <c r="J34" s="28">
        <f>[1]Лист1!J61</f>
        <v>71</v>
      </c>
      <c r="K34" s="29" t="str">
        <f>[1]Лист1!K61</f>
        <v>54-17с</v>
      </c>
      <c r="L34" s="28">
        <f>[1]Лист1!L61</f>
        <v>4.84</v>
      </c>
    </row>
    <row r="35" spans="1:12" ht="15" x14ac:dyDescent="0.25">
      <c r="A35" s="45"/>
      <c r="B35" s="24"/>
      <c r="C35" s="25"/>
      <c r="D35" s="30" t="s">
        <v>32</v>
      </c>
      <c r="E35" s="27" t="str">
        <f>[1]Лист1!E62</f>
        <v>рыба запеченная в сметанном соусе</v>
      </c>
      <c r="F35" s="28">
        <f>[1]Лист1!F62</f>
        <v>100</v>
      </c>
      <c r="G35" s="28">
        <f>[1]Лист1!G62</f>
        <v>19</v>
      </c>
      <c r="H35" s="28">
        <f>[1]Лист1!H62</f>
        <v>22</v>
      </c>
      <c r="I35" s="28">
        <f>[1]Лист1!I62</f>
        <v>6</v>
      </c>
      <c r="J35" s="28">
        <f>[1]Лист1!J62</f>
        <v>296</v>
      </c>
      <c r="K35" s="29" t="str">
        <f>[1]Лист1!K62</f>
        <v>54-9р</v>
      </c>
      <c r="L35" s="28">
        <f>[1]Лист1!L62</f>
        <v>29.16</v>
      </c>
    </row>
    <row r="36" spans="1:12" ht="15" x14ac:dyDescent="0.25">
      <c r="A36" s="45"/>
      <c r="B36" s="24"/>
      <c r="C36" s="25"/>
      <c r="D36" s="30" t="s">
        <v>33</v>
      </c>
      <c r="E36" s="27" t="str">
        <f>[1]Лист1!E63</f>
        <v>рис отварной</v>
      </c>
      <c r="F36" s="28">
        <f>[1]Лист1!F63</f>
        <v>150</v>
      </c>
      <c r="G36" s="28">
        <f>[1]Лист1!G63</f>
        <v>4</v>
      </c>
      <c r="H36" s="28">
        <f>[1]Лист1!H63</f>
        <v>5</v>
      </c>
      <c r="I36" s="28">
        <f>[1]Лист1!I63</f>
        <v>36</v>
      </c>
      <c r="J36" s="28">
        <f>[1]Лист1!J63</f>
        <v>204</v>
      </c>
      <c r="K36" s="29" t="str">
        <f>[1]Лист1!K63</f>
        <v>54-6г</v>
      </c>
      <c r="L36" s="28">
        <v>10.62</v>
      </c>
    </row>
    <row r="37" spans="1:12" ht="15" x14ac:dyDescent="0.25">
      <c r="A37" s="45"/>
      <c r="B37" s="24"/>
      <c r="C37" s="25"/>
      <c r="D37" s="30" t="s">
        <v>34</v>
      </c>
      <c r="E37" s="27" t="str">
        <f>[1]Лист1!E64</f>
        <v>компот из изюма</v>
      </c>
      <c r="F37" s="28">
        <f>[1]Лист1!F64</f>
        <v>200</v>
      </c>
      <c r="G37" s="28">
        <f>[1]Лист1!G64</f>
        <v>0</v>
      </c>
      <c r="H37" s="28">
        <f>[1]Лист1!H64</f>
        <v>0</v>
      </c>
      <c r="I37" s="28">
        <f>[1]Лист1!I64</f>
        <v>18</v>
      </c>
      <c r="J37" s="28">
        <f>[1]Лист1!J64</f>
        <v>76</v>
      </c>
      <c r="K37" s="29" t="str">
        <f>[1]Лист1!K64</f>
        <v>54-4хн</v>
      </c>
      <c r="L37" s="28">
        <f>[1]Лист1!L64</f>
        <v>3</v>
      </c>
    </row>
    <row r="38" spans="1:12" ht="15" x14ac:dyDescent="0.25">
      <c r="A38" s="45"/>
      <c r="B38" s="24"/>
      <c r="C38" s="25"/>
      <c r="D38" s="30" t="s">
        <v>35</v>
      </c>
      <c r="E38" s="27" t="s">
        <v>45</v>
      </c>
      <c r="F38" s="28">
        <f>[1]Лист1!F65</f>
        <v>60</v>
      </c>
      <c r="G38" s="28">
        <f>[1]Лист1!G65</f>
        <v>5</v>
      </c>
      <c r="H38" s="28">
        <f>[1]Лист1!H65</f>
        <v>1</v>
      </c>
      <c r="I38" s="28">
        <f>[1]Лист1!I65</f>
        <v>30</v>
      </c>
      <c r="J38" s="28">
        <f>[1]Лист1!J65</f>
        <v>141</v>
      </c>
      <c r="K38" s="29" t="str">
        <f>[1]Лист1!K65</f>
        <v>пром.</v>
      </c>
      <c r="L38" s="28">
        <f>[1]Лист1!L65</f>
        <v>4</v>
      </c>
    </row>
    <row r="39" spans="1:12" ht="15" x14ac:dyDescent="0.25">
      <c r="A39" s="45"/>
      <c r="B39" s="24"/>
      <c r="C39" s="25"/>
      <c r="D39" s="30" t="s">
        <v>36</v>
      </c>
      <c r="E39" s="27" t="str">
        <f>[1]Лист1!E66</f>
        <v>хлеб ржаной</v>
      </c>
      <c r="F39" s="28">
        <f>[1]Лист1!F66</f>
        <v>30</v>
      </c>
      <c r="G39" s="28">
        <f>[1]Лист1!G66</f>
        <v>2</v>
      </c>
      <c r="H39" s="28">
        <f>[1]Лист1!H66</f>
        <v>0</v>
      </c>
      <c r="I39" s="28">
        <f>[1]Лист1!I66</f>
        <v>10</v>
      </c>
      <c r="J39" s="28">
        <f>[1]Лист1!J66</f>
        <v>51</v>
      </c>
      <c r="K39" s="29" t="str">
        <f>[1]Лист1!K66</f>
        <v>пром.</v>
      </c>
      <c r="L39" s="28">
        <f>[1]Лист1!L66</f>
        <v>4.5</v>
      </c>
    </row>
    <row r="40" spans="1:12" ht="15" x14ac:dyDescent="0.25">
      <c r="A40" s="45"/>
      <c r="B40" s="24"/>
      <c r="C40" s="25"/>
      <c r="D40" s="26"/>
      <c r="E40" s="27" t="str">
        <f>[1]Лист1!E67</f>
        <v>яйцо вареное</v>
      </c>
      <c r="F40" s="28">
        <f>[1]Лист1!F67</f>
        <v>60</v>
      </c>
      <c r="G40" s="28">
        <f>[1]Лист1!G67</f>
        <v>7</v>
      </c>
      <c r="H40" s="28">
        <f>[1]Лист1!H67</f>
        <v>6</v>
      </c>
      <c r="I40" s="28">
        <f>[1]Лист1!I67</f>
        <v>0</v>
      </c>
      <c r="J40" s="28">
        <f>[1]Лист1!J67</f>
        <v>85</v>
      </c>
      <c r="K40" s="29" t="str">
        <f>[1]Лист1!K67</f>
        <v>54-6о</v>
      </c>
      <c r="L40" s="28">
        <f>[1]Лист1!L67</f>
        <v>9.1999999999999993</v>
      </c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860</v>
      </c>
      <c r="G42" s="36">
        <f>SUM(G33:G41)</f>
        <v>39</v>
      </c>
      <c r="H42" s="36">
        <f>SUM(H33:H41)</f>
        <v>38</v>
      </c>
      <c r="I42" s="36">
        <f>SUM(I33:I41)</f>
        <v>114</v>
      </c>
      <c r="J42" s="36">
        <f t="shared" ref="J42:L42" si="4">SUM(J33:J41)</f>
        <v>955</v>
      </c>
      <c r="K42" s="37"/>
      <c r="L42" s="36">
        <f t="shared" si="4"/>
        <v>79.100000000000009</v>
      </c>
    </row>
    <row r="43" spans="1:12" ht="15.75" customHeight="1" x14ac:dyDescent="0.2">
      <c r="A43" s="47">
        <f>A25</f>
        <v>1</v>
      </c>
      <c r="B43" s="47">
        <f>B25</f>
        <v>2</v>
      </c>
      <c r="C43" s="52" t="s">
        <v>37</v>
      </c>
      <c r="D43" s="53"/>
      <c r="E43" s="43"/>
      <c r="F43" s="44">
        <f>F32+F42</f>
        <v>860</v>
      </c>
      <c r="G43" s="44">
        <f>G32+G42</f>
        <v>39</v>
      </c>
      <c r="H43" s="44">
        <f>H32+H42</f>
        <v>38</v>
      </c>
      <c r="I43" s="44">
        <f>I32+I42</f>
        <v>114</v>
      </c>
      <c r="J43" s="44">
        <f t="shared" ref="J43:L43" si="5">J32+J42</f>
        <v>955</v>
      </c>
      <c r="K43" s="44"/>
      <c r="L43" s="44">
        <f t="shared" si="5"/>
        <v>79.100000000000009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 t="shared" ref="J51:L51" si="6">SUM(J44:J50)</f>
        <v>0</v>
      </c>
      <c r="K51" s="37"/>
      <c r="L51" s="36">
        <f t="shared" si="6"/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tr">
        <f>[1]Лист1!E102</f>
        <v>горошек зеленый</v>
      </c>
      <c r="F52" s="28">
        <f>[1]Лист1!F102</f>
        <v>60</v>
      </c>
      <c r="G52" s="28">
        <f>[1]Лист1!G102</f>
        <v>2</v>
      </c>
      <c r="H52" s="28">
        <f>[1]Лист1!H102</f>
        <v>0</v>
      </c>
      <c r="I52" s="28">
        <f>[1]Лист1!I102</f>
        <v>4</v>
      </c>
      <c r="J52" s="28">
        <f>[1]Лист1!J102</f>
        <v>22</v>
      </c>
      <c r="K52" s="29" t="str">
        <f>[1]Лист1!K102</f>
        <v>54-20з</v>
      </c>
      <c r="L52" s="28">
        <f>[1]Лист1!L102</f>
        <v>17.28</v>
      </c>
    </row>
    <row r="53" spans="1:12" ht="15" x14ac:dyDescent="0.25">
      <c r="A53" s="23"/>
      <c r="B53" s="24"/>
      <c r="C53" s="25"/>
      <c r="D53" s="30" t="s">
        <v>31</v>
      </c>
      <c r="E53" s="27" t="str">
        <f>[1]Лист1!E103</f>
        <v>суп картофельный с макаронными изделиями</v>
      </c>
      <c r="F53" s="28">
        <f>[1]Лист1!F103</f>
        <v>200</v>
      </c>
      <c r="G53" s="28">
        <f>[1]Лист1!G103</f>
        <v>5</v>
      </c>
      <c r="H53" s="28">
        <f>[1]Лист1!H103</f>
        <v>3</v>
      </c>
      <c r="I53" s="28">
        <f>[1]Лист1!I103</f>
        <v>19</v>
      </c>
      <c r="J53" s="28">
        <f>[1]Лист1!J103</f>
        <v>120</v>
      </c>
      <c r="K53" s="29" t="str">
        <f>[1]Лист1!K103</f>
        <v>54-7с</v>
      </c>
      <c r="L53" s="28">
        <f>[1]Лист1!L103</f>
        <v>7.87</v>
      </c>
    </row>
    <row r="54" spans="1:12" ht="15" x14ac:dyDescent="0.25">
      <c r="A54" s="23"/>
      <c r="B54" s="24"/>
      <c r="C54" s="25"/>
      <c r="D54" s="30" t="s">
        <v>32</v>
      </c>
      <c r="E54" s="27" t="str">
        <f>[1]Лист1!E104</f>
        <v>жаркое по- домашнему из курицы</v>
      </c>
      <c r="F54" s="28">
        <f>[1]Лист1!F104</f>
        <v>250</v>
      </c>
      <c r="G54" s="28">
        <f>[1]Лист1!G104</f>
        <v>31</v>
      </c>
      <c r="H54" s="28">
        <f>[1]Лист1!H104</f>
        <v>8</v>
      </c>
      <c r="I54" s="28">
        <f>[1]Лист1!I104</f>
        <v>22</v>
      </c>
      <c r="J54" s="28">
        <f>[1]Лист1!J104</f>
        <v>282</v>
      </c>
      <c r="K54" s="29" t="str">
        <f>[1]Лист1!K104</f>
        <v>54-28м</v>
      </c>
      <c r="L54" s="28">
        <f>[1]Лист1!L104</f>
        <v>20.28</v>
      </c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 t="str">
        <f>[1]Лист1!E106</f>
        <v>компот из смеси сухофруктов</v>
      </c>
      <c r="F56" s="28">
        <f>[1]Лист1!F106</f>
        <v>200</v>
      </c>
      <c r="G56" s="28">
        <f>[1]Лист1!G106</f>
        <v>0</v>
      </c>
      <c r="H56" s="28">
        <f>[1]Лист1!H106</f>
        <v>0</v>
      </c>
      <c r="I56" s="28">
        <f>[1]Лист1!I106</f>
        <v>20</v>
      </c>
      <c r="J56" s="28">
        <f>[1]Лист1!J106</f>
        <v>81</v>
      </c>
      <c r="K56" s="29" t="str">
        <f>[1]Лист1!K106</f>
        <v>54-35хн</v>
      </c>
      <c r="L56" s="28">
        <f>[1]Лист1!L106</f>
        <v>8.25</v>
      </c>
    </row>
    <row r="57" spans="1:12" ht="15" x14ac:dyDescent="0.25">
      <c r="A57" s="23"/>
      <c r="B57" s="24"/>
      <c r="C57" s="25"/>
      <c r="D57" s="30" t="s">
        <v>35</v>
      </c>
      <c r="E57" s="27" t="str">
        <f>[1]Лист1!E107</f>
        <v>хлеб белый вышка</v>
      </c>
      <c r="F57" s="28">
        <f>[1]Лист1!F107</f>
        <v>60</v>
      </c>
      <c r="G57" s="28">
        <f>[1]Лист1!G107</f>
        <v>5</v>
      </c>
      <c r="H57" s="28">
        <f>[1]Лист1!H107</f>
        <v>1</v>
      </c>
      <c r="I57" s="28">
        <f>[1]Лист1!I107</f>
        <v>30</v>
      </c>
      <c r="J57" s="28">
        <f>[1]Лист1!J107</f>
        <v>141</v>
      </c>
      <c r="K57" s="29" t="str">
        <f>[1]Лист1!K107</f>
        <v>пром.</v>
      </c>
      <c r="L57" s="28">
        <f>[1]Лист1!L107</f>
        <v>4</v>
      </c>
    </row>
    <row r="58" spans="1:12" ht="15" x14ac:dyDescent="0.25">
      <c r="A58" s="23"/>
      <c r="B58" s="24"/>
      <c r="C58" s="25"/>
      <c r="D58" s="30" t="s">
        <v>36</v>
      </c>
      <c r="E58" s="27" t="str">
        <f>[1]Лист1!E108</f>
        <v>хлеб ржаной</v>
      </c>
      <c r="F58" s="28">
        <f>[1]Лист1!F108</f>
        <v>40</v>
      </c>
      <c r="G58" s="28">
        <f>[1]Лист1!G108</f>
        <v>3</v>
      </c>
      <c r="H58" s="28">
        <f>[1]Лист1!H108</f>
        <v>1</v>
      </c>
      <c r="I58" s="28">
        <f>[1]Лист1!I108</f>
        <v>13</v>
      </c>
      <c r="J58" s="28">
        <f>[1]Лист1!J108</f>
        <v>68</v>
      </c>
      <c r="K58" s="29" t="str">
        <f>[1]Лист1!K108</f>
        <v>пром.</v>
      </c>
      <c r="L58" s="28">
        <f>[1]Лист1!L108</f>
        <v>4.5</v>
      </c>
    </row>
    <row r="59" spans="1:12" ht="15" x14ac:dyDescent="0.25">
      <c r="A59" s="23"/>
      <c r="B59" s="24"/>
      <c r="C59" s="25"/>
      <c r="D59" s="26" t="str">
        <f>[1]Лист1!D109</f>
        <v>сладкое</v>
      </c>
      <c r="E59" s="27" t="str">
        <f>[1]Лист1!E109</f>
        <v>йогурт 2,5%</v>
      </c>
      <c r="F59" s="28">
        <f>[1]Лист1!F109</f>
        <v>100</v>
      </c>
      <c r="G59" s="28">
        <f>[1]Лист1!G109</f>
        <v>3</v>
      </c>
      <c r="H59" s="28">
        <f>[1]Лист1!H109</f>
        <v>3</v>
      </c>
      <c r="I59" s="28">
        <f>[1]Лист1!I109</f>
        <v>6</v>
      </c>
      <c r="J59" s="28">
        <f>[1]Лист1!J109</f>
        <v>58</v>
      </c>
      <c r="K59" s="29" t="str">
        <f>[1]Лист1!K109</f>
        <v>пром.</v>
      </c>
      <c r="L59" s="28">
        <v>16.920000000000002</v>
      </c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910</v>
      </c>
      <c r="G61" s="36">
        <f>SUM(G52:G60)</f>
        <v>49</v>
      </c>
      <c r="H61" s="36">
        <f>SUM(H52:H60)</f>
        <v>16</v>
      </c>
      <c r="I61" s="36">
        <f>SUM(I52:I60)</f>
        <v>114</v>
      </c>
      <c r="J61" s="36">
        <f t="shared" ref="J61:L61" si="7">SUM(J52:J60)</f>
        <v>772</v>
      </c>
      <c r="K61" s="37"/>
      <c r="L61" s="36">
        <f t="shared" si="7"/>
        <v>79.100000000000009</v>
      </c>
    </row>
    <row r="62" spans="1:12" ht="15.75" customHeight="1" x14ac:dyDescent="0.2">
      <c r="A62" s="41">
        <f>A44</f>
        <v>1</v>
      </c>
      <c r="B62" s="42">
        <f>B44</f>
        <v>3</v>
      </c>
      <c r="C62" s="52" t="s">
        <v>37</v>
      </c>
      <c r="D62" s="53"/>
      <c r="E62" s="43"/>
      <c r="F62" s="44">
        <f>F51+F61</f>
        <v>910</v>
      </c>
      <c r="G62" s="44">
        <f>G51+G61</f>
        <v>49</v>
      </c>
      <c r="H62" s="44">
        <f>H51+H61</f>
        <v>16</v>
      </c>
      <c r="I62" s="44">
        <f>I51+I61</f>
        <v>114</v>
      </c>
      <c r="J62" s="44">
        <f t="shared" ref="J62:L62" si="8">J51+J61</f>
        <v>772</v>
      </c>
      <c r="K62" s="44"/>
      <c r="L62" s="44">
        <f t="shared" si="8"/>
        <v>79.100000000000009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 t="shared" ref="J70:L70" si="9">SUM(J63:J69)</f>
        <v>0</v>
      </c>
      <c r="K70" s="37"/>
      <c r="L70" s="36">
        <f t="shared" si="9"/>
        <v>0</v>
      </c>
    </row>
    <row r="71" spans="1:12" ht="25.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tr">
        <f>[1]Лист1!E144</f>
        <v>Салат из белокачанной капусты с помидорами и огурцами</v>
      </c>
      <c r="F71" s="28">
        <f>[1]Лист1!F144</f>
        <v>60</v>
      </c>
      <c r="G71" s="28">
        <f>[1]Лист1!G144</f>
        <v>1</v>
      </c>
      <c r="H71" s="28">
        <f>[1]Лист1!H144</f>
        <v>7</v>
      </c>
      <c r="I71" s="28">
        <f>[1]Лист1!I144</f>
        <v>2</v>
      </c>
      <c r="J71" s="28">
        <f>[1]Лист1!J144</f>
        <v>74</v>
      </c>
      <c r="K71" s="29" t="str">
        <f>[1]Лист1!K144</f>
        <v>54-6з</v>
      </c>
      <c r="L71" s="28">
        <f>[1]Лист1!L144</f>
        <v>10</v>
      </c>
    </row>
    <row r="72" spans="1:12" ht="15" x14ac:dyDescent="0.25">
      <c r="A72" s="23"/>
      <c r="B72" s="24"/>
      <c r="C72" s="25"/>
      <c r="D72" s="30" t="s">
        <v>31</v>
      </c>
      <c r="E72" s="27" t="str">
        <f>[1]Лист1!E145</f>
        <v>суп гороховый</v>
      </c>
      <c r="F72" s="28">
        <f>[1]Лист1!F145</f>
        <v>200</v>
      </c>
      <c r="G72" s="28">
        <f>[1]Лист1!G145</f>
        <v>7</v>
      </c>
      <c r="H72" s="28">
        <f>[1]Лист1!H145</f>
        <v>3</v>
      </c>
      <c r="I72" s="28">
        <f>[1]Лист1!I145</f>
        <v>15</v>
      </c>
      <c r="J72" s="28">
        <f>[1]Лист1!J145</f>
        <v>111</v>
      </c>
      <c r="K72" s="29" t="str">
        <f>[1]Лист1!K145</f>
        <v>54-25с</v>
      </c>
      <c r="L72" s="28">
        <f>[1]Лист1!L145</f>
        <v>5.41</v>
      </c>
    </row>
    <row r="73" spans="1:12" ht="25.5" x14ac:dyDescent="0.25">
      <c r="A73" s="23"/>
      <c r="B73" s="24"/>
      <c r="C73" s="25"/>
      <c r="D73" s="30" t="s">
        <v>32</v>
      </c>
      <c r="E73" s="27" t="str">
        <f>[1]Лист1!E146</f>
        <v>котлета из говядины (соус сметанный)</v>
      </c>
      <c r="F73" s="28">
        <f>[1]Лист1!F146</f>
        <v>120</v>
      </c>
      <c r="G73" s="28">
        <f>[1]Лист1!G146</f>
        <v>17</v>
      </c>
      <c r="H73" s="28">
        <f>[1]Лист1!H146</f>
        <v>18</v>
      </c>
      <c r="I73" s="28">
        <f>[1]Лист1!I146</f>
        <v>16</v>
      </c>
      <c r="J73" s="28">
        <f>[1]Лист1!J146</f>
        <v>294</v>
      </c>
      <c r="K73" s="29" t="str">
        <f>[1]Лист1!K146</f>
        <v>54-4м 54-1соус</v>
      </c>
      <c r="L73" s="28">
        <v>36.520000000000003</v>
      </c>
    </row>
    <row r="74" spans="1:12" ht="15" x14ac:dyDescent="0.25">
      <c r="A74" s="23"/>
      <c r="B74" s="24"/>
      <c r="C74" s="25"/>
      <c r="D74" s="30" t="s">
        <v>33</v>
      </c>
      <c r="E74" s="27" t="str">
        <f>[1]Лист1!E147</f>
        <v>картофельное пюре</v>
      </c>
      <c r="F74" s="28">
        <f>[1]Лист1!F147</f>
        <v>150</v>
      </c>
      <c r="G74" s="28">
        <f>[1]Лист1!G147</f>
        <v>3</v>
      </c>
      <c r="H74" s="28">
        <f>[1]Лист1!H147</f>
        <v>5</v>
      </c>
      <c r="I74" s="28">
        <f>[1]Лист1!I147</f>
        <v>20</v>
      </c>
      <c r="J74" s="28">
        <f>[1]Лист1!J147</f>
        <v>139</v>
      </c>
      <c r="K74" s="29" t="str">
        <f>[1]Лист1!K147</f>
        <v>54-11г</v>
      </c>
      <c r="L74" s="28">
        <f>[1]Лист1!L147</f>
        <v>6.87</v>
      </c>
    </row>
    <row r="75" spans="1:12" ht="15" x14ac:dyDescent="0.25">
      <c r="A75" s="23"/>
      <c r="B75" s="24"/>
      <c r="C75" s="25"/>
      <c r="D75" s="30" t="s">
        <v>34</v>
      </c>
      <c r="E75" s="27" t="str">
        <f>[1]Лист1!E148</f>
        <v>снежок 2,5%</v>
      </c>
      <c r="F75" s="28">
        <f>[1]Лист1!F148</f>
        <v>200</v>
      </c>
      <c r="G75" s="28">
        <f>[1]Лист1!G148</f>
        <v>1</v>
      </c>
      <c r="H75" s="28">
        <f>[1]Лист1!H148</f>
        <v>0</v>
      </c>
      <c r="I75" s="28">
        <f>[1]Лист1!I148</f>
        <v>19</v>
      </c>
      <c r="J75" s="28">
        <f>[1]Лист1!J148</f>
        <v>81</v>
      </c>
      <c r="K75" s="29" t="str">
        <f>[1]Лист1!K148</f>
        <v>пром.</v>
      </c>
      <c r="L75" s="28">
        <f>[1]Лист1!L148</f>
        <v>11.8</v>
      </c>
    </row>
    <row r="76" spans="1:12" ht="15" x14ac:dyDescent="0.25">
      <c r="A76" s="23"/>
      <c r="B76" s="24"/>
      <c r="C76" s="25"/>
      <c r="D76" s="30" t="s">
        <v>35</v>
      </c>
      <c r="E76" s="27" t="str">
        <f>[1]Лист1!E149</f>
        <v>хлеб белый вышка</v>
      </c>
      <c r="F76" s="28">
        <f>[1]Лист1!F149</f>
        <v>60</v>
      </c>
      <c r="G76" s="28">
        <f>[1]Лист1!G149</f>
        <v>5</v>
      </c>
      <c r="H76" s="28">
        <f>[1]Лист1!H149</f>
        <v>1</v>
      </c>
      <c r="I76" s="28">
        <f>[1]Лист1!I149</f>
        <v>30</v>
      </c>
      <c r="J76" s="28">
        <f>[1]Лист1!J149</f>
        <v>141</v>
      </c>
      <c r="K76" s="29" t="str">
        <f>[1]Лист1!K149</f>
        <v>пром.</v>
      </c>
      <c r="L76" s="28">
        <f>[1]Лист1!L149</f>
        <v>4</v>
      </c>
    </row>
    <row r="77" spans="1:12" ht="15" x14ac:dyDescent="0.25">
      <c r="A77" s="23"/>
      <c r="B77" s="24"/>
      <c r="C77" s="25"/>
      <c r="D77" s="30" t="s">
        <v>36</v>
      </c>
      <c r="E77" s="27" t="str">
        <f>[1]Лист1!E150</f>
        <v>хлеб ржаной</v>
      </c>
      <c r="F77" s="28">
        <f>[1]Лист1!F150</f>
        <v>30</v>
      </c>
      <c r="G77" s="28">
        <f>[1]Лист1!G150</f>
        <v>2</v>
      </c>
      <c r="H77" s="28">
        <f>[1]Лист1!H150</f>
        <v>0</v>
      </c>
      <c r="I77" s="28">
        <f>[1]Лист1!I150</f>
        <v>10</v>
      </c>
      <c r="J77" s="28">
        <f>[1]Лист1!J150</f>
        <v>51</v>
      </c>
      <c r="K77" s="29" t="str">
        <f>[1]Лист1!K150</f>
        <v>пром.</v>
      </c>
      <c r="L77" s="28">
        <f>[1]Лист1!L150</f>
        <v>4.5</v>
      </c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820</v>
      </c>
      <c r="G80" s="36">
        <f>SUM(G71:G79)</f>
        <v>36</v>
      </c>
      <c r="H80" s="36">
        <f>SUM(H71:H79)</f>
        <v>34</v>
      </c>
      <c r="I80" s="36">
        <f>SUM(I71:I79)</f>
        <v>112</v>
      </c>
      <c r="J80" s="36">
        <f t="shared" ref="J80:L80" si="10">SUM(J71:J79)</f>
        <v>891</v>
      </c>
      <c r="K80" s="37"/>
      <c r="L80" s="36">
        <f t="shared" si="10"/>
        <v>79.100000000000009</v>
      </c>
    </row>
    <row r="81" spans="1:12" ht="15.75" customHeight="1" x14ac:dyDescent="0.2">
      <c r="A81" s="41">
        <f>A63</f>
        <v>1</v>
      </c>
      <c r="B81" s="42">
        <f>B63</f>
        <v>4</v>
      </c>
      <c r="C81" s="52" t="s">
        <v>37</v>
      </c>
      <c r="D81" s="53"/>
      <c r="E81" s="43"/>
      <c r="F81" s="44">
        <f>F70+F80</f>
        <v>820</v>
      </c>
      <c r="G81" s="44">
        <f>G70+G80</f>
        <v>36</v>
      </c>
      <c r="H81" s="44">
        <f>H70+H80</f>
        <v>34</v>
      </c>
      <c r="I81" s="44">
        <f>I70+I80</f>
        <v>112</v>
      </c>
      <c r="J81" s="44">
        <f t="shared" ref="J81:L81" si="11">J70+J80</f>
        <v>891</v>
      </c>
      <c r="K81" s="44"/>
      <c r="L81" s="44">
        <f t="shared" si="11"/>
        <v>79.100000000000009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 t="shared" ref="J89:L89" si="12">SUM(J82:J88)</f>
        <v>0</v>
      </c>
      <c r="K89" s="37"/>
      <c r="L89" s="36">
        <f t="shared" si="12"/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tr">
        <f>[1]Лист1!E186</f>
        <v>Салат из ссвеклы с курагой и изюмом</v>
      </c>
      <c r="F90" s="28">
        <f>[1]Лист1!F186</f>
        <v>60</v>
      </c>
      <c r="G90" s="28">
        <f>[1]Лист1!G186</f>
        <v>1</v>
      </c>
      <c r="H90" s="28">
        <f>[1]Лист1!H186</f>
        <v>4</v>
      </c>
      <c r="I90" s="28">
        <f>[1]Лист1!I186</f>
        <v>3</v>
      </c>
      <c r="J90" s="28">
        <f>[1]Лист1!J186</f>
        <v>50</v>
      </c>
      <c r="K90" s="29" t="str">
        <f>[1]Лист1!K186</f>
        <v>54-14з</v>
      </c>
      <c r="L90" s="28">
        <f>[1]Лист1!L186</f>
        <v>7.95</v>
      </c>
    </row>
    <row r="91" spans="1:12" ht="15" x14ac:dyDescent="0.25">
      <c r="A91" s="23"/>
      <c r="B91" s="24"/>
      <c r="C91" s="25"/>
      <c r="D91" s="30" t="s">
        <v>31</v>
      </c>
      <c r="E91" s="27" t="str">
        <f>[1]Лист1!E187</f>
        <v>борщ с капустой картофелем со сметаной</v>
      </c>
      <c r="F91" s="28">
        <f>[1]Лист1!F187</f>
        <v>200</v>
      </c>
      <c r="G91" s="28">
        <f>[1]Лист1!G187</f>
        <v>5</v>
      </c>
      <c r="H91" s="28">
        <f>[1]Лист1!H187</f>
        <v>3</v>
      </c>
      <c r="I91" s="28">
        <f>[1]Лист1!I187</f>
        <v>19</v>
      </c>
      <c r="J91" s="28">
        <f>[1]Лист1!J187</f>
        <v>120</v>
      </c>
      <c r="K91" s="29" t="str">
        <f>[1]Лист1!K187</f>
        <v>54-2с</v>
      </c>
      <c r="L91" s="28">
        <f>[1]Лист1!L187</f>
        <v>8.65</v>
      </c>
    </row>
    <row r="92" spans="1:12" ht="15" x14ac:dyDescent="0.25">
      <c r="A92" s="23"/>
      <c r="B92" s="24"/>
      <c r="C92" s="25"/>
      <c r="D92" s="30" t="s">
        <v>32</v>
      </c>
      <c r="E92" s="27" t="str">
        <f>[1]Лист1!E188</f>
        <v>гуляш из говядины</v>
      </c>
      <c r="F92" s="28">
        <f>[1]Лист1!F188</f>
        <v>150</v>
      </c>
      <c r="G92" s="28">
        <f>[1]Лист1!G188</f>
        <v>17</v>
      </c>
      <c r="H92" s="28">
        <f>[1]Лист1!H188</f>
        <v>16</v>
      </c>
      <c r="I92" s="28">
        <f>[1]Лист1!I188</f>
        <v>7</v>
      </c>
      <c r="J92" s="28">
        <f>[1]Лист1!J188</f>
        <v>237</v>
      </c>
      <c r="K92" s="29" t="str">
        <f>[1]Лист1!K188</f>
        <v>54-2м</v>
      </c>
      <c r="L92" s="28">
        <v>34.74</v>
      </c>
    </row>
    <row r="93" spans="1:12" ht="15" x14ac:dyDescent="0.25">
      <c r="A93" s="23"/>
      <c r="B93" s="24"/>
      <c r="C93" s="25"/>
      <c r="D93" s="30" t="s">
        <v>33</v>
      </c>
      <c r="E93" s="27" t="str">
        <f>[1]Лист1!E189</f>
        <v>макароны отварные</v>
      </c>
      <c r="F93" s="28">
        <f>[1]Лист1!F189</f>
        <v>150</v>
      </c>
      <c r="G93" s="28">
        <f>[1]Лист1!G189</f>
        <v>8</v>
      </c>
      <c r="H93" s="28">
        <f>[1]Лист1!H189</f>
        <v>6</v>
      </c>
      <c r="I93" s="28">
        <f>[1]Лист1!I189</f>
        <v>36</v>
      </c>
      <c r="J93" s="28">
        <f>[1]Лист1!J189</f>
        <v>234</v>
      </c>
      <c r="K93" s="29" t="str">
        <f>[1]Лист1!K189</f>
        <v>54-1м</v>
      </c>
      <c r="L93" s="28">
        <f>[1]Лист1!L189</f>
        <v>7.53</v>
      </c>
    </row>
    <row r="94" spans="1:12" ht="15" x14ac:dyDescent="0.25">
      <c r="A94" s="23"/>
      <c r="B94" s="24"/>
      <c r="C94" s="25"/>
      <c r="D94" s="30" t="s">
        <v>34</v>
      </c>
      <c r="E94" s="27" t="str">
        <f>[1]Лист1!E190</f>
        <v>кофейный напиток с молоком</v>
      </c>
      <c r="F94" s="28">
        <f>[1]Лист1!F190</f>
        <v>200</v>
      </c>
      <c r="G94" s="28">
        <f>[1]Лист1!G190</f>
        <v>0</v>
      </c>
      <c r="H94" s="28">
        <f>[1]Лист1!H190</f>
        <v>0</v>
      </c>
      <c r="I94" s="28">
        <f>[1]Лист1!I190</f>
        <v>10</v>
      </c>
      <c r="J94" s="28">
        <f>[1]Лист1!J190</f>
        <v>42</v>
      </c>
      <c r="K94" s="29" t="str">
        <f>[1]Лист1!K190</f>
        <v>54-23гн</v>
      </c>
      <c r="L94" s="28">
        <f>[1]Лист1!L190</f>
        <v>11.73</v>
      </c>
    </row>
    <row r="95" spans="1:12" ht="15" x14ac:dyDescent="0.25">
      <c r="A95" s="23"/>
      <c r="B95" s="24"/>
      <c r="C95" s="25"/>
      <c r="D95" s="30" t="s">
        <v>35</v>
      </c>
      <c r="E95" s="27" t="str">
        <f>[1]Лист1!E191</f>
        <v>хлеб белый вышка</v>
      </c>
      <c r="F95" s="28">
        <f>[1]Лист1!F191</f>
        <v>60</v>
      </c>
      <c r="G95" s="28">
        <f>[1]Лист1!G191</f>
        <v>5</v>
      </c>
      <c r="H95" s="28">
        <f>[1]Лист1!H191</f>
        <v>1</v>
      </c>
      <c r="I95" s="28">
        <f>[1]Лист1!I191</f>
        <v>30</v>
      </c>
      <c r="J95" s="28">
        <f>[1]Лист1!J191</f>
        <v>141</v>
      </c>
      <c r="K95" s="29" t="str">
        <f>[1]Лист1!K191</f>
        <v>пром.</v>
      </c>
      <c r="L95" s="28">
        <f>[1]Лист1!L191</f>
        <v>4</v>
      </c>
    </row>
    <row r="96" spans="1:12" ht="15" x14ac:dyDescent="0.25">
      <c r="A96" s="23"/>
      <c r="B96" s="24"/>
      <c r="C96" s="25"/>
      <c r="D96" s="30" t="s">
        <v>36</v>
      </c>
      <c r="E96" s="27" t="str">
        <f>[1]Лист1!E192</f>
        <v>хлеб ржаной</v>
      </c>
      <c r="F96" s="28">
        <f>[1]Лист1!F192</f>
        <v>30</v>
      </c>
      <c r="G96" s="28">
        <f>[1]Лист1!G192</f>
        <v>2</v>
      </c>
      <c r="H96" s="28">
        <f>[1]Лист1!H192</f>
        <v>0</v>
      </c>
      <c r="I96" s="28">
        <f>[1]Лист1!I192</f>
        <v>10</v>
      </c>
      <c r="J96" s="28">
        <f>[1]Лист1!J192</f>
        <v>51</v>
      </c>
      <c r="K96" s="29" t="str">
        <f>[1]Лист1!K192</f>
        <v>пром.</v>
      </c>
      <c r="L96" s="28">
        <f>[1]Лист1!L192</f>
        <v>4.5</v>
      </c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850</v>
      </c>
      <c r="G99" s="36">
        <f>SUM(G90:G98)</f>
        <v>38</v>
      </c>
      <c r="H99" s="36">
        <f>SUM(H90:H98)</f>
        <v>30</v>
      </c>
      <c r="I99" s="36">
        <f>SUM(I90:I98)</f>
        <v>115</v>
      </c>
      <c r="J99" s="36">
        <f t="shared" ref="J99:L99" si="13">SUM(J90:J98)</f>
        <v>875</v>
      </c>
      <c r="K99" s="37"/>
      <c r="L99" s="36">
        <f t="shared" si="13"/>
        <v>79.100000000000009</v>
      </c>
    </row>
    <row r="100" spans="1:12" ht="15.75" customHeight="1" x14ac:dyDescent="0.2">
      <c r="A100" s="41">
        <f>A82</f>
        <v>1</v>
      </c>
      <c r="B100" s="42">
        <f>B82</f>
        <v>5</v>
      </c>
      <c r="C100" s="52" t="s">
        <v>37</v>
      </c>
      <c r="D100" s="53"/>
      <c r="E100" s="43"/>
      <c r="F100" s="44">
        <f>F89+F99</f>
        <v>850</v>
      </c>
      <c r="G100" s="44">
        <f>G89+G99</f>
        <v>38</v>
      </c>
      <c r="H100" s="44">
        <f>H89+H99</f>
        <v>30</v>
      </c>
      <c r="I100" s="44">
        <f>I89+I99</f>
        <v>115</v>
      </c>
      <c r="J100" s="44">
        <f t="shared" ref="J100:L100" si="14">J89+J99</f>
        <v>875</v>
      </c>
      <c r="K100" s="44"/>
      <c r="L100" s="44">
        <f t="shared" si="14"/>
        <v>79.100000000000009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 t="shared" ref="G108:J108" si="15">SUM(G101:G107)</f>
        <v>0</v>
      </c>
      <c r="H108" s="36">
        <f t="shared" si="15"/>
        <v>0</v>
      </c>
      <c r="I108" s="36">
        <f t="shared" si="15"/>
        <v>0</v>
      </c>
      <c r="J108" s="36">
        <f t="shared" si="15"/>
        <v>0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tr">
        <f>'[2]1'!D12</f>
        <v>горошек зеленый</v>
      </c>
      <c r="F109" s="28">
        <f>'[2]1'!E12</f>
        <v>60</v>
      </c>
      <c r="G109" s="28">
        <f>[1]Лист1!G312</f>
        <v>2</v>
      </c>
      <c r="H109" s="28">
        <f>[1]Лист1!H312</f>
        <v>0</v>
      </c>
      <c r="I109" s="28">
        <f>[1]Лист1!I312</f>
        <v>4</v>
      </c>
      <c r="J109" s="28">
        <f>[1]Лист1!J312</f>
        <v>22</v>
      </c>
      <c r="K109" s="29" t="str">
        <f>[1]Лист1!K312</f>
        <v>54-20з</v>
      </c>
      <c r="L109" s="51">
        <v>13.95</v>
      </c>
    </row>
    <row r="110" spans="1:12" ht="15" x14ac:dyDescent="0.25">
      <c r="A110" s="23"/>
      <c r="B110" s="24"/>
      <c r="C110" s="25"/>
      <c r="D110" s="30" t="s">
        <v>31</v>
      </c>
      <c r="E110" s="27" t="str">
        <f>'[2]1'!D13</f>
        <v>суп крестьянский с крупой рисовой</v>
      </c>
      <c r="F110" s="28">
        <f>'[2]1'!E13</f>
        <v>200</v>
      </c>
      <c r="G110" s="28">
        <f>[1]Лист1!G313</f>
        <v>5</v>
      </c>
      <c r="H110" s="28">
        <f>[1]Лист1!H313</f>
        <v>6</v>
      </c>
      <c r="I110" s="28">
        <f>[1]Лист1!I313</f>
        <v>11</v>
      </c>
      <c r="J110" s="28">
        <f>[1]Лист1!J313</f>
        <v>117</v>
      </c>
      <c r="K110" s="29" t="str">
        <f>[1]Лист1!K313</f>
        <v>54-11с</v>
      </c>
      <c r="L110" s="51">
        <f>'[2]1'!F13</f>
        <v>6.62</v>
      </c>
    </row>
    <row r="111" spans="1:12" ht="15" x14ac:dyDescent="0.25">
      <c r="A111" s="23"/>
      <c r="B111" s="24"/>
      <c r="C111" s="25"/>
      <c r="D111" s="30" t="s">
        <v>32</v>
      </c>
      <c r="E111" s="27" t="str">
        <f>'[2]1'!D14</f>
        <v>печень говяжья по- строговски</v>
      </c>
      <c r="F111" s="28">
        <v>100</v>
      </c>
      <c r="G111" s="28">
        <f>[1]Лист1!G314</f>
        <v>17</v>
      </c>
      <c r="H111" s="28">
        <f>[1]Лист1!H314</f>
        <v>16</v>
      </c>
      <c r="I111" s="28">
        <f>[1]Лист1!I314</f>
        <v>7</v>
      </c>
      <c r="J111" s="28">
        <f>[1]Лист1!J314</f>
        <v>237</v>
      </c>
      <c r="K111" s="29" t="str">
        <f>[1]Лист1!K314</f>
        <v>54-18м</v>
      </c>
      <c r="L111" s="51">
        <f>'[2]1'!F14</f>
        <v>31.54</v>
      </c>
    </row>
    <row r="112" spans="1:12" ht="15" x14ac:dyDescent="0.25">
      <c r="A112" s="23"/>
      <c r="B112" s="24"/>
      <c r="C112" s="25"/>
      <c r="D112" s="30" t="s">
        <v>33</v>
      </c>
      <c r="E112" s="27" t="str">
        <f>'[2]1'!D15</f>
        <v>картофельное пюре</v>
      </c>
      <c r="F112" s="28">
        <f>'[2]1'!E15</f>
        <v>150</v>
      </c>
      <c r="G112" s="28">
        <f>[1]Лист1!G315</f>
        <v>3</v>
      </c>
      <c r="H112" s="28">
        <f>[1]Лист1!H315</f>
        <v>5</v>
      </c>
      <c r="I112" s="28">
        <f>[1]Лист1!I315</f>
        <v>20</v>
      </c>
      <c r="J112" s="28">
        <f>[1]Лист1!J315</f>
        <v>139</v>
      </c>
      <c r="K112" s="29" t="str">
        <f>[1]Лист1!K315</f>
        <v>54-11г</v>
      </c>
      <c r="L112" s="51">
        <f>'[2]1'!F15</f>
        <v>6.87</v>
      </c>
    </row>
    <row r="113" spans="1:12" ht="15" x14ac:dyDescent="0.25">
      <c r="A113" s="23"/>
      <c r="B113" s="24"/>
      <c r="C113" s="25"/>
      <c r="D113" s="30" t="s">
        <v>34</v>
      </c>
      <c r="E113" s="27" t="str">
        <f>'[2]1'!D16</f>
        <v>сок яблочный</v>
      </c>
      <c r="F113" s="28">
        <f>'[2]1'!E16</f>
        <v>200</v>
      </c>
      <c r="G113" s="28">
        <f>[1]Лист1!G316</f>
        <v>1</v>
      </c>
      <c r="H113" s="28">
        <f>[1]Лист1!H316</f>
        <v>0</v>
      </c>
      <c r="I113" s="28">
        <f>[1]Лист1!I316</f>
        <v>20</v>
      </c>
      <c r="J113" s="28">
        <f>[1]Лист1!J316</f>
        <v>87</v>
      </c>
      <c r="K113" s="29" t="str">
        <f>[1]Лист1!K316</f>
        <v>пром.</v>
      </c>
      <c r="L113" s="51">
        <v>11.62</v>
      </c>
    </row>
    <row r="114" spans="1:12" ht="15" x14ac:dyDescent="0.25">
      <c r="A114" s="23"/>
      <c r="B114" s="24"/>
      <c r="C114" s="25"/>
      <c r="D114" s="30" t="s">
        <v>35</v>
      </c>
      <c r="E114" s="27" t="str">
        <f>[1]Лист1!E317</f>
        <v>хлеб белый вышка</v>
      </c>
      <c r="F114" s="28">
        <f>[1]Лист1!F317</f>
        <v>60</v>
      </c>
      <c r="G114" s="28">
        <f>[1]Лист1!G317</f>
        <v>5</v>
      </c>
      <c r="H114" s="28">
        <f>[1]Лист1!H317</f>
        <v>1</v>
      </c>
      <c r="I114" s="28">
        <f>[1]Лист1!I317</f>
        <v>30</v>
      </c>
      <c r="J114" s="28">
        <f>[1]Лист1!J317</f>
        <v>141</v>
      </c>
      <c r="K114" s="29" t="str">
        <f>[1]Лист1!K317</f>
        <v>пром.</v>
      </c>
      <c r="L114" s="51">
        <f>'[2]1'!F17</f>
        <v>4</v>
      </c>
    </row>
    <row r="115" spans="1:12" ht="15" x14ac:dyDescent="0.25">
      <c r="A115" s="23"/>
      <c r="B115" s="24"/>
      <c r="C115" s="25"/>
      <c r="D115" s="30" t="s">
        <v>36</v>
      </c>
      <c r="E115" s="27" t="str">
        <f>[1]Лист1!E318</f>
        <v>хлеб ржаной</v>
      </c>
      <c r="F115" s="28">
        <f>[1]Лист1!F318</f>
        <v>30</v>
      </c>
      <c r="G115" s="28">
        <f>[1]Лист1!G318</f>
        <v>2</v>
      </c>
      <c r="H115" s="28">
        <f>[1]Лист1!H318</f>
        <v>0</v>
      </c>
      <c r="I115" s="28">
        <f>[1]Лист1!I318</f>
        <v>10</v>
      </c>
      <c r="J115" s="28">
        <f>[1]Лист1!J318</f>
        <v>51</v>
      </c>
      <c r="K115" s="29" t="str">
        <f>[1]Лист1!K318</f>
        <v>пром.</v>
      </c>
      <c r="L115" s="51">
        <f>'[2]1'!F18</f>
        <v>4.5</v>
      </c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800</v>
      </c>
      <c r="G118" s="36">
        <f t="shared" ref="G118:J118" si="16">SUM(G109:G117)</f>
        <v>35</v>
      </c>
      <c r="H118" s="36">
        <f t="shared" si="16"/>
        <v>28</v>
      </c>
      <c r="I118" s="36">
        <f t="shared" si="16"/>
        <v>102</v>
      </c>
      <c r="J118" s="36">
        <f t="shared" si="16"/>
        <v>794</v>
      </c>
      <c r="K118" s="37"/>
      <c r="L118" s="36">
        <f>SUM(L109:L117)</f>
        <v>79.099999999999994</v>
      </c>
    </row>
    <row r="119" spans="1:12" ht="15" x14ac:dyDescent="0.2">
      <c r="A119" s="41">
        <f>A101</f>
        <v>2</v>
      </c>
      <c r="B119" s="42">
        <f>B101</f>
        <v>1</v>
      </c>
      <c r="C119" s="52" t="s">
        <v>37</v>
      </c>
      <c r="D119" s="53"/>
      <c r="E119" s="43"/>
      <c r="F119" s="44">
        <f>F108+F118</f>
        <v>800</v>
      </c>
      <c r="G119" s="44">
        <f>G108+G118</f>
        <v>35</v>
      </c>
      <c r="H119" s="44">
        <f>H108+H118</f>
        <v>28</v>
      </c>
      <c r="I119" s="44">
        <f>I108+I118</f>
        <v>102</v>
      </c>
      <c r="J119" s="44">
        <f t="shared" ref="J119:L119" si="17">J108+J118</f>
        <v>794</v>
      </c>
      <c r="K119" s="44"/>
      <c r="L119" s="44">
        <f t="shared" si="17"/>
        <v>79.099999999999994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 t="shared" ref="G127:J127" si="18">SUM(G120:G126)</f>
        <v>0</v>
      </c>
      <c r="H127" s="36">
        <f t="shared" si="18"/>
        <v>0</v>
      </c>
      <c r="I127" s="36">
        <f t="shared" si="18"/>
        <v>0</v>
      </c>
      <c r="J127" s="36">
        <f t="shared" si="18"/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tr">
        <f>[1]Лист1!E354</f>
        <v xml:space="preserve">Салат из белокачанной капусты </v>
      </c>
      <c r="F128" s="28">
        <f>[1]Лист1!F354</f>
        <v>60</v>
      </c>
      <c r="G128" s="28">
        <f>[1]Лист1!G354</f>
        <v>2</v>
      </c>
      <c r="H128" s="28">
        <f>[1]Лист1!H354</f>
        <v>6</v>
      </c>
      <c r="I128" s="28">
        <f>[1]Лист1!I354</f>
        <v>6</v>
      </c>
      <c r="J128" s="28">
        <f>[1]Лист1!J354</f>
        <v>86</v>
      </c>
      <c r="K128" s="29" t="str">
        <f>[1]Лист1!K354</f>
        <v>54-7з</v>
      </c>
      <c r="L128" s="28">
        <f>[1]Лист1!L354</f>
        <v>7.37</v>
      </c>
    </row>
    <row r="129" spans="1:12" ht="15" x14ac:dyDescent="0.25">
      <c r="A129" s="45"/>
      <c r="B129" s="24"/>
      <c r="C129" s="25"/>
      <c r="D129" s="30" t="s">
        <v>31</v>
      </c>
      <c r="E129" s="27" t="str">
        <f>[1]Лист1!E355</f>
        <v>щи из свежей капусты со сметаной</v>
      </c>
      <c r="F129" s="28">
        <f>[1]Лист1!F355</f>
        <v>200</v>
      </c>
      <c r="G129" s="28">
        <f>[1]Лист1!G355</f>
        <v>5</v>
      </c>
      <c r="H129" s="28">
        <f>[1]Лист1!H355</f>
        <v>6</v>
      </c>
      <c r="I129" s="28">
        <f>[1]Лист1!I355</f>
        <v>6</v>
      </c>
      <c r="J129" s="28">
        <f>[1]Лист1!J355</f>
        <v>97</v>
      </c>
      <c r="K129" s="29" t="str">
        <f>[1]Лист1!K355</f>
        <v>54-1с</v>
      </c>
      <c r="L129" s="28">
        <f>[1]Лист1!L355</f>
        <v>7.38</v>
      </c>
    </row>
    <row r="130" spans="1:12" ht="15" x14ac:dyDescent="0.25">
      <c r="A130" s="45"/>
      <c r="B130" s="24"/>
      <c r="C130" s="25"/>
      <c r="D130" s="30" t="s">
        <v>32</v>
      </c>
      <c r="E130" s="27" t="str">
        <f>[1]Лист1!E356</f>
        <v>биточек из говядины (соус сметанный)</v>
      </c>
      <c r="F130" s="28">
        <f>[1]Лист1!F356</f>
        <v>120</v>
      </c>
      <c r="G130" s="28">
        <f>[1]Лист1!G356</f>
        <v>16</v>
      </c>
      <c r="H130" s="28">
        <f>[1]Лист1!H356</f>
        <v>18</v>
      </c>
      <c r="I130" s="28">
        <f>[1]Лист1!I356</f>
        <v>16</v>
      </c>
      <c r="J130" s="28">
        <f>[1]Лист1!J356</f>
        <v>294</v>
      </c>
      <c r="K130" s="29" t="str">
        <f>[1]Лист1!K356</f>
        <v>54-6м</v>
      </c>
      <c r="L130" s="28">
        <v>36.520000000000003</v>
      </c>
    </row>
    <row r="131" spans="1:12" ht="15" x14ac:dyDescent="0.25">
      <c r="A131" s="45"/>
      <c r="B131" s="24"/>
      <c r="C131" s="25"/>
      <c r="D131" s="30" t="s">
        <v>33</v>
      </c>
      <c r="E131" s="27" t="str">
        <f>[1]Лист1!E357</f>
        <v>макароны отварные</v>
      </c>
      <c r="F131" s="28">
        <f>[1]Лист1!F357</f>
        <v>150</v>
      </c>
      <c r="G131" s="28">
        <f>[1]Лист1!G357</f>
        <v>5</v>
      </c>
      <c r="H131" s="28">
        <f>[1]Лист1!H357</f>
        <v>5</v>
      </c>
      <c r="I131" s="28">
        <f>[1]Лист1!I357</f>
        <v>33</v>
      </c>
      <c r="J131" s="28">
        <f>[1]Лист1!J357</f>
        <v>197</v>
      </c>
      <c r="K131" s="29" t="str">
        <f>[1]Лист1!K357</f>
        <v>54-1г</v>
      </c>
      <c r="L131" s="28">
        <f>[1]Лист1!L357</f>
        <v>7.53</v>
      </c>
    </row>
    <row r="132" spans="1:12" ht="15" x14ac:dyDescent="0.25">
      <c r="A132" s="45"/>
      <c r="B132" s="24"/>
      <c r="C132" s="25"/>
      <c r="D132" s="30" t="s">
        <v>34</v>
      </c>
      <c r="E132" s="27" t="str">
        <f>[1]Лист1!E358</f>
        <v>снежок 2,5%</v>
      </c>
      <c r="F132" s="28">
        <f>[1]Лист1!F358</f>
        <v>200</v>
      </c>
      <c r="G132" s="28">
        <f>[1]Лист1!G358</f>
        <v>5</v>
      </c>
      <c r="H132" s="28">
        <f>[1]Лист1!H358</f>
        <v>5</v>
      </c>
      <c r="I132" s="28">
        <f>[1]Лист1!I358</f>
        <v>22</v>
      </c>
      <c r="J132" s="28">
        <f>[1]Лист1!J358</f>
        <v>153</v>
      </c>
      <c r="K132" s="29" t="str">
        <f>[1]Лист1!K358</f>
        <v>пром.</v>
      </c>
      <c r="L132" s="28">
        <f>[1]Лист1!L358</f>
        <v>11.8</v>
      </c>
    </row>
    <row r="133" spans="1:12" ht="15" x14ac:dyDescent="0.25">
      <c r="A133" s="45"/>
      <c r="B133" s="24"/>
      <c r="C133" s="25"/>
      <c r="D133" s="30" t="s">
        <v>35</v>
      </c>
      <c r="E133" s="27" t="str">
        <f>[1]Лист1!E359</f>
        <v>хлеб белый вышка</v>
      </c>
      <c r="F133" s="28">
        <f>[1]Лист1!F359</f>
        <v>60</v>
      </c>
      <c r="G133" s="28">
        <f>[1]Лист1!G359</f>
        <v>5</v>
      </c>
      <c r="H133" s="28">
        <f>[1]Лист1!H359</f>
        <v>1</v>
      </c>
      <c r="I133" s="28">
        <f>[1]Лист1!I359</f>
        <v>30</v>
      </c>
      <c r="J133" s="28">
        <f>[1]Лист1!J359</f>
        <v>141</v>
      </c>
      <c r="K133" s="29" t="str">
        <f>[1]Лист1!K359</f>
        <v>пром.</v>
      </c>
      <c r="L133" s="28">
        <f>[1]Лист1!L359</f>
        <v>4</v>
      </c>
    </row>
    <row r="134" spans="1:12" ht="15" x14ac:dyDescent="0.25">
      <c r="A134" s="45"/>
      <c r="B134" s="24"/>
      <c r="C134" s="25"/>
      <c r="D134" s="30" t="s">
        <v>36</v>
      </c>
      <c r="E134" s="27" t="str">
        <f>[1]Лист1!E360</f>
        <v>хлеб ржаной</v>
      </c>
      <c r="F134" s="28">
        <f>[1]Лист1!F360</f>
        <v>30</v>
      </c>
      <c r="G134" s="28">
        <f>[1]Лист1!G360</f>
        <v>2</v>
      </c>
      <c r="H134" s="28">
        <f>[1]Лист1!H360</f>
        <v>0</v>
      </c>
      <c r="I134" s="28">
        <f>[1]Лист1!I360</f>
        <v>10</v>
      </c>
      <c r="J134" s="28">
        <f>[1]Лист1!J360</f>
        <v>51</v>
      </c>
      <c r="K134" s="29" t="str">
        <f>[1]Лист1!K360</f>
        <v>пром.</v>
      </c>
      <c r="L134" s="28">
        <f>[1]Лист1!L360</f>
        <v>4.5</v>
      </c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820</v>
      </c>
      <c r="G137" s="36">
        <f t="shared" ref="G137:J137" si="19">SUM(G128:G136)</f>
        <v>40</v>
      </c>
      <c r="H137" s="36">
        <f t="shared" si="19"/>
        <v>41</v>
      </c>
      <c r="I137" s="36">
        <f t="shared" si="19"/>
        <v>123</v>
      </c>
      <c r="J137" s="36">
        <f t="shared" si="19"/>
        <v>1019</v>
      </c>
      <c r="K137" s="37"/>
      <c r="L137" s="36">
        <f>SUM(L128:L136)</f>
        <v>79.100000000000009</v>
      </c>
    </row>
    <row r="138" spans="1:12" ht="15" x14ac:dyDescent="0.2">
      <c r="A138" s="47">
        <f>A120</f>
        <v>2</v>
      </c>
      <c r="B138" s="47">
        <f>B120</f>
        <v>2</v>
      </c>
      <c r="C138" s="52" t="s">
        <v>37</v>
      </c>
      <c r="D138" s="53"/>
      <c r="E138" s="43"/>
      <c r="F138" s="44">
        <f>F127+F137</f>
        <v>820</v>
      </c>
      <c r="G138" s="44">
        <f>G127+G137</f>
        <v>40</v>
      </c>
      <c r="H138" s="44">
        <f>H127+H137</f>
        <v>41</v>
      </c>
      <c r="I138" s="44">
        <f>I127+I137</f>
        <v>123</v>
      </c>
      <c r="J138" s="44">
        <f t="shared" ref="J138:L138" si="20">J127+J137</f>
        <v>1019</v>
      </c>
      <c r="K138" s="44"/>
      <c r="L138" s="44">
        <f t="shared" si="20"/>
        <v>79.100000000000009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 t="shared" ref="G146:J146" si="21">SUM(G139:G145)</f>
        <v>0</v>
      </c>
      <c r="H146" s="36">
        <f t="shared" si="21"/>
        <v>0</v>
      </c>
      <c r="I146" s="36">
        <f t="shared" si="21"/>
        <v>0</v>
      </c>
      <c r="J146" s="36">
        <f t="shared" si="21"/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tr">
        <f>[1]Лист1!E396</f>
        <v>помидор в нарезке</v>
      </c>
      <c r="F147" s="28">
        <f>[1]Лист1!F396</f>
        <v>60</v>
      </c>
      <c r="G147" s="28">
        <f>[1]Лист1!G396</f>
        <v>1</v>
      </c>
      <c r="H147" s="28">
        <f>[1]Лист1!H396</f>
        <v>0</v>
      </c>
      <c r="I147" s="28">
        <f>[1]Лист1!I396</f>
        <v>2</v>
      </c>
      <c r="J147" s="28">
        <f>[1]Лист1!J396</f>
        <v>13</v>
      </c>
      <c r="K147" s="29" t="str">
        <f>[1]Лист1!K396</f>
        <v>54-3з</v>
      </c>
      <c r="L147" s="28">
        <v>18.79</v>
      </c>
    </row>
    <row r="148" spans="1:12" ht="15" x14ac:dyDescent="0.25">
      <c r="A148" s="23"/>
      <c r="B148" s="24"/>
      <c r="C148" s="25"/>
      <c r="D148" s="30" t="s">
        <v>31</v>
      </c>
      <c r="E148" s="27" t="str">
        <f>[1]Лист1!E397</f>
        <v>суп из овощей</v>
      </c>
      <c r="F148" s="28">
        <f>[1]Лист1!F397</f>
        <v>200</v>
      </c>
      <c r="G148" s="28">
        <f>[1]Лист1!G397</f>
        <v>1</v>
      </c>
      <c r="H148" s="28">
        <f>[1]Лист1!H397</f>
        <v>4</v>
      </c>
      <c r="I148" s="28">
        <f>[1]Лист1!I397</f>
        <v>8</v>
      </c>
      <c r="J148" s="28">
        <f>[1]Лист1!J397</f>
        <v>71</v>
      </c>
      <c r="K148" s="29" t="str">
        <f>[1]Лист1!K397</f>
        <v>54-17с</v>
      </c>
      <c r="L148" s="28">
        <f>[1]Лист1!L397</f>
        <v>4.84</v>
      </c>
    </row>
    <row r="149" spans="1:12" ht="15" x14ac:dyDescent="0.25">
      <c r="A149" s="23"/>
      <c r="B149" s="24"/>
      <c r="C149" s="25"/>
      <c r="D149" s="30" t="s">
        <v>32</v>
      </c>
      <c r="E149" s="27" t="str">
        <f>[1]Лист1!E398</f>
        <v>плов с курицей</v>
      </c>
      <c r="F149" s="28">
        <f>[1]Лист1!F398</f>
        <v>250</v>
      </c>
      <c r="G149" s="28">
        <f>[1]Лист1!G398</f>
        <v>34</v>
      </c>
      <c r="H149" s="28">
        <f>[1]Лист1!H398</f>
        <v>10</v>
      </c>
      <c r="I149" s="28">
        <f>[1]Лист1!I398</f>
        <v>42</v>
      </c>
      <c r="J149" s="28">
        <f>[1]Лист1!J398</f>
        <v>393</v>
      </c>
      <c r="K149" s="29" t="str">
        <f>[1]Лист1!K398</f>
        <v>54-12м</v>
      </c>
      <c r="L149" s="28">
        <f>[1]Лист1!L398</f>
        <v>25.57</v>
      </c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 t="str">
        <f>[1]Лист1!E400</f>
        <v>компот из изюма</v>
      </c>
      <c r="F151" s="28">
        <f>[1]Лист1!F400</f>
        <v>200</v>
      </c>
      <c r="G151" s="28">
        <f>[1]Лист1!G400</f>
        <v>0</v>
      </c>
      <c r="H151" s="28">
        <f>[1]Лист1!H400</f>
        <v>0</v>
      </c>
      <c r="I151" s="28">
        <f>[1]Лист1!I400</f>
        <v>18</v>
      </c>
      <c r="J151" s="28">
        <f>[1]Лист1!J400</f>
        <v>76</v>
      </c>
      <c r="K151" s="29" t="str">
        <f>[1]Лист1!K400</f>
        <v>54-4хн</v>
      </c>
      <c r="L151" s="28">
        <f>[1]Лист1!L400</f>
        <v>3</v>
      </c>
    </row>
    <row r="152" spans="1:12" ht="15" x14ac:dyDescent="0.25">
      <c r="A152" s="23"/>
      <c r="B152" s="24"/>
      <c r="C152" s="25"/>
      <c r="D152" s="30" t="s">
        <v>35</v>
      </c>
      <c r="E152" s="27" t="str">
        <f>[1]Лист1!E401</f>
        <v>хлеб белый вышка</v>
      </c>
      <c r="F152" s="28">
        <f>[1]Лист1!F401</f>
        <v>60</v>
      </c>
      <c r="G152" s="28">
        <f>[1]Лист1!G401</f>
        <v>5</v>
      </c>
      <c r="H152" s="28">
        <f>[1]Лист1!H401</f>
        <v>1</v>
      </c>
      <c r="I152" s="28">
        <f>[1]Лист1!I401</f>
        <v>30</v>
      </c>
      <c r="J152" s="28">
        <f>[1]Лист1!J401</f>
        <v>141</v>
      </c>
      <c r="K152" s="29" t="str">
        <f>[1]Лист1!K401</f>
        <v>пром.</v>
      </c>
      <c r="L152" s="28">
        <f>[1]Лист1!L401</f>
        <v>4</v>
      </c>
    </row>
    <row r="153" spans="1:12" ht="15" x14ac:dyDescent="0.25">
      <c r="A153" s="23"/>
      <c r="B153" s="24"/>
      <c r="C153" s="25"/>
      <c r="D153" s="30" t="s">
        <v>36</v>
      </c>
      <c r="E153" s="27" t="str">
        <f>[1]Лист1!E402</f>
        <v>хлеб ржаной</v>
      </c>
      <c r="F153" s="28">
        <f>[1]Лист1!F402</f>
        <v>30</v>
      </c>
      <c r="G153" s="28">
        <f>[1]Лист1!G402</f>
        <v>2</v>
      </c>
      <c r="H153" s="28">
        <f>[1]Лист1!H402</f>
        <v>0</v>
      </c>
      <c r="I153" s="28">
        <f>[1]Лист1!I402</f>
        <v>10</v>
      </c>
      <c r="J153" s="28">
        <f>[1]Лист1!J402</f>
        <v>51</v>
      </c>
      <c r="K153" s="29" t="str">
        <f>[1]Лист1!K402</f>
        <v>пром.</v>
      </c>
      <c r="L153" s="28">
        <f>[1]Лист1!L402</f>
        <v>4.5</v>
      </c>
    </row>
    <row r="154" spans="1:12" ht="15" x14ac:dyDescent="0.25">
      <c r="A154" s="23"/>
      <c r="B154" s="24"/>
      <c r="C154" s="25"/>
      <c r="D154" s="26"/>
      <c r="E154" s="27" t="str">
        <f>[1]Лист1!E403</f>
        <v>яйцо вареное</v>
      </c>
      <c r="F154" s="28">
        <f>[1]Лист1!F403</f>
        <v>80</v>
      </c>
      <c r="G154" s="28">
        <f>[1]Лист1!G403</f>
        <v>10</v>
      </c>
      <c r="H154" s="28">
        <f>[1]Лист1!H403</f>
        <v>8</v>
      </c>
      <c r="I154" s="28">
        <f>[1]Лист1!I403</f>
        <v>1</v>
      </c>
      <c r="J154" s="28">
        <f>[1]Лист1!J403</f>
        <v>113</v>
      </c>
      <c r="K154" s="29" t="str">
        <f>[1]Лист1!K403</f>
        <v>54-6о</v>
      </c>
      <c r="L154" s="28">
        <f>[1]Лист1!L403</f>
        <v>18.399999999999999</v>
      </c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880</v>
      </c>
      <c r="G156" s="36">
        <f t="shared" ref="G156:J156" si="22">SUM(G147:G155)</f>
        <v>53</v>
      </c>
      <c r="H156" s="36">
        <f t="shared" si="22"/>
        <v>23</v>
      </c>
      <c r="I156" s="36">
        <f t="shared" si="22"/>
        <v>111</v>
      </c>
      <c r="J156" s="36">
        <f t="shared" si="22"/>
        <v>858</v>
      </c>
      <c r="K156" s="37"/>
      <c r="L156" s="36">
        <f>SUM(L147:L155)</f>
        <v>79.099999999999994</v>
      </c>
    </row>
    <row r="157" spans="1:12" ht="15" x14ac:dyDescent="0.2">
      <c r="A157" s="41">
        <f>A139</f>
        <v>2</v>
      </c>
      <c r="B157" s="42">
        <f>B139</f>
        <v>3</v>
      </c>
      <c r="C157" s="52" t="s">
        <v>37</v>
      </c>
      <c r="D157" s="53"/>
      <c r="E157" s="43"/>
      <c r="F157" s="44">
        <f>F146+F156</f>
        <v>880</v>
      </c>
      <c r="G157" s="44">
        <f>G146+G156</f>
        <v>53</v>
      </c>
      <c r="H157" s="44">
        <f>H146+H156</f>
        <v>23</v>
      </c>
      <c r="I157" s="44">
        <f>I146+I156</f>
        <v>111</v>
      </c>
      <c r="J157" s="44">
        <f t="shared" ref="J157:L157" si="23">J146+J156</f>
        <v>858</v>
      </c>
      <c r="K157" s="44"/>
      <c r="L157" s="44">
        <f t="shared" si="23"/>
        <v>79.099999999999994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 t="shared" ref="G165:J165" si="24">SUM(G158:G164)</f>
        <v>0</v>
      </c>
      <c r="H165" s="36">
        <f t="shared" si="24"/>
        <v>0</v>
      </c>
      <c r="I165" s="36">
        <f t="shared" si="24"/>
        <v>0</v>
      </c>
      <c r="J165" s="36">
        <f t="shared" si="24"/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tr">
        <f>[1]Лист1!E438</f>
        <v>Салат из белокачанной капусты с морковью и яблоком</v>
      </c>
      <c r="F166" s="28">
        <f>[1]Лист1!F438</f>
        <v>60</v>
      </c>
      <c r="G166" s="28">
        <f>[1]Лист1!G438</f>
        <v>1</v>
      </c>
      <c r="H166" s="28">
        <f>[1]Лист1!H438</f>
        <v>6</v>
      </c>
      <c r="I166" s="28">
        <f>[1]Лист1!I438</f>
        <v>4</v>
      </c>
      <c r="J166" s="28">
        <f>[1]Лист1!J438</f>
        <v>73</v>
      </c>
      <c r="K166" s="29" t="str">
        <f>[1]Лист1!K438</f>
        <v>54-9з</v>
      </c>
      <c r="L166" s="28">
        <v>11.96</v>
      </c>
    </row>
    <row r="167" spans="1:12" ht="15" x14ac:dyDescent="0.25">
      <c r="A167" s="23"/>
      <c r="B167" s="24"/>
      <c r="C167" s="25"/>
      <c r="D167" s="30" t="s">
        <v>31</v>
      </c>
      <c r="E167" s="27" t="str">
        <f>[1]Лист1!E439</f>
        <v>суп с рыбными консервами (сайра)</v>
      </c>
      <c r="F167" s="28">
        <f>[1]Лист1!F439</f>
        <v>200</v>
      </c>
      <c r="G167" s="28">
        <f>[1]Лист1!G439</f>
        <v>6</v>
      </c>
      <c r="H167" s="28">
        <f>[1]Лист1!H439</f>
        <v>7</v>
      </c>
      <c r="I167" s="28">
        <f>[1]Лист1!I439</f>
        <v>13</v>
      </c>
      <c r="J167" s="28">
        <f>[1]Лист1!J439</f>
        <v>135</v>
      </c>
      <c r="K167" s="29" t="str">
        <f>[1]Лист1!K439</f>
        <v>54-27с</v>
      </c>
      <c r="L167" s="28">
        <f>[1]Лист1!L439</f>
        <v>9.5</v>
      </c>
    </row>
    <row r="168" spans="1:12" ht="25.5" x14ac:dyDescent="0.25">
      <c r="A168" s="23"/>
      <c r="B168" s="24"/>
      <c r="C168" s="25"/>
      <c r="D168" s="30" t="s">
        <v>32</v>
      </c>
      <c r="E168" s="27" t="str">
        <f>[1]Лист1!E440</f>
        <v>тефтели из говядины с рисом (соус сметанный натуральный)</v>
      </c>
      <c r="F168" s="28">
        <f>[1]Лист1!F440</f>
        <v>110</v>
      </c>
      <c r="G168" s="28">
        <f>[1]Лист1!G440</f>
        <v>14</v>
      </c>
      <c r="H168" s="28">
        <f>[1]Лист1!H440</f>
        <v>17</v>
      </c>
      <c r="I168" s="28">
        <f>[1]Лист1!I440</f>
        <v>9</v>
      </c>
      <c r="J168" s="28">
        <f>[1]Лист1!J440</f>
        <v>237</v>
      </c>
      <c r="K168" s="29" t="str">
        <f>[1]Лист1!K440</f>
        <v>54-16м 54-4соус</v>
      </c>
      <c r="L168" s="28">
        <f>[1]Лист1!L440</f>
        <v>35.85</v>
      </c>
    </row>
    <row r="169" spans="1:12" ht="15" x14ac:dyDescent="0.25">
      <c r="A169" s="23"/>
      <c r="B169" s="24"/>
      <c r="C169" s="25"/>
      <c r="D169" s="30" t="s">
        <v>33</v>
      </c>
      <c r="E169" s="27" t="str">
        <f>[1]Лист1!E441</f>
        <v>каша гречневая рассыпчатая</v>
      </c>
      <c r="F169" s="28">
        <f>[1]Лист1!F441</f>
        <v>150</v>
      </c>
      <c r="G169" s="28">
        <f>[1]Лист1!G441</f>
        <v>8</v>
      </c>
      <c r="H169" s="28">
        <f>[1]Лист1!H441</f>
        <v>6</v>
      </c>
      <c r="I169" s="28">
        <f>[1]Лист1!I441</f>
        <v>36</v>
      </c>
      <c r="J169" s="28">
        <f>[1]Лист1!J441</f>
        <v>234</v>
      </c>
      <c r="K169" s="29" t="str">
        <f>[1]Лист1!K441</f>
        <v>54-4г</v>
      </c>
      <c r="L169" s="28">
        <f>[1]Лист1!L441</f>
        <v>6.88</v>
      </c>
    </row>
    <row r="170" spans="1:12" ht="15" x14ac:dyDescent="0.25">
      <c r="A170" s="23"/>
      <c r="B170" s="24"/>
      <c r="C170" s="25"/>
      <c r="D170" s="30" t="s">
        <v>34</v>
      </c>
      <c r="E170" s="27" t="str">
        <f>[1]Лист1!E442</f>
        <v>чай с лимоном и сахаром</v>
      </c>
      <c r="F170" s="28">
        <f>[1]Лист1!F442</f>
        <v>200</v>
      </c>
      <c r="G170" s="28">
        <f>[1]Лист1!G442</f>
        <v>0</v>
      </c>
      <c r="H170" s="28">
        <f>[1]Лист1!H442</f>
        <v>0</v>
      </c>
      <c r="I170" s="28">
        <f>[1]Лист1!I442</f>
        <v>15</v>
      </c>
      <c r="J170" s="28">
        <f>[1]Лист1!J442</f>
        <v>61</v>
      </c>
      <c r="K170" s="29" t="str">
        <f>[1]Лист1!K442</f>
        <v>54-3гн</v>
      </c>
      <c r="L170" s="28">
        <f>[1]Лист1!L442</f>
        <v>6.41</v>
      </c>
    </row>
    <row r="171" spans="1:12" ht="15" x14ac:dyDescent="0.25">
      <c r="A171" s="23"/>
      <c r="B171" s="24"/>
      <c r="C171" s="25"/>
      <c r="D171" s="30" t="s">
        <v>35</v>
      </c>
      <c r="E171" s="27" t="str">
        <f>[1]Лист1!E443</f>
        <v>хлеб белый вышка</v>
      </c>
      <c r="F171" s="28">
        <f>[1]Лист1!F443</f>
        <v>60</v>
      </c>
      <c r="G171" s="28">
        <f>[1]Лист1!G443</f>
        <v>5</v>
      </c>
      <c r="H171" s="28">
        <f>[1]Лист1!H443</f>
        <v>1</v>
      </c>
      <c r="I171" s="28">
        <f>[1]Лист1!I443</f>
        <v>30</v>
      </c>
      <c r="J171" s="28">
        <f>[1]Лист1!J443</f>
        <v>141</v>
      </c>
      <c r="K171" s="29" t="str">
        <f>[1]Лист1!K443</f>
        <v>пром.</v>
      </c>
      <c r="L171" s="28">
        <f>[1]Лист1!L443</f>
        <v>4</v>
      </c>
    </row>
    <row r="172" spans="1:12" ht="15" x14ac:dyDescent="0.25">
      <c r="A172" s="23"/>
      <c r="B172" s="24"/>
      <c r="C172" s="25"/>
      <c r="D172" s="30" t="s">
        <v>36</v>
      </c>
      <c r="E172" s="27" t="str">
        <f>[1]Лист1!E444</f>
        <v>хлеб ржаной</v>
      </c>
      <c r="F172" s="28">
        <f>[1]Лист1!F444</f>
        <v>30</v>
      </c>
      <c r="G172" s="28">
        <f>[1]Лист1!G444</f>
        <v>2</v>
      </c>
      <c r="H172" s="28">
        <f>[1]Лист1!H444</f>
        <v>0</v>
      </c>
      <c r="I172" s="28">
        <f>[1]Лист1!I444</f>
        <v>10</v>
      </c>
      <c r="J172" s="28">
        <f>[1]Лист1!J444</f>
        <v>51</v>
      </c>
      <c r="K172" s="29" t="str">
        <f>[1]Лист1!K444</f>
        <v>пром.</v>
      </c>
      <c r="L172" s="28">
        <f>[1]Лист1!L444</f>
        <v>4.5</v>
      </c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810</v>
      </c>
      <c r="G175" s="36">
        <f t="shared" ref="G175:J175" si="25">SUM(G166:G174)</f>
        <v>36</v>
      </c>
      <c r="H175" s="36">
        <f t="shared" si="25"/>
        <v>37</v>
      </c>
      <c r="I175" s="36">
        <f t="shared" si="25"/>
        <v>117</v>
      </c>
      <c r="J175" s="36">
        <f t="shared" si="25"/>
        <v>932</v>
      </c>
      <c r="K175" s="37"/>
      <c r="L175" s="36">
        <f>SUM(L166:L174)</f>
        <v>79.099999999999994</v>
      </c>
    </row>
    <row r="176" spans="1:12" ht="15" x14ac:dyDescent="0.2">
      <c r="A176" s="41">
        <f>A158</f>
        <v>2</v>
      </c>
      <c r="B176" s="42">
        <f>B158</f>
        <v>4</v>
      </c>
      <c r="C176" s="52" t="s">
        <v>37</v>
      </c>
      <c r="D176" s="53"/>
      <c r="E176" s="43"/>
      <c r="F176" s="44">
        <f>F165+F175</f>
        <v>810</v>
      </c>
      <c r="G176" s="44">
        <f>G165+G175</f>
        <v>36</v>
      </c>
      <c r="H176" s="44">
        <f>H165+H175</f>
        <v>37</v>
      </c>
      <c r="I176" s="44">
        <f>I165+I175</f>
        <v>117</v>
      </c>
      <c r="J176" s="44">
        <f t="shared" ref="J176:L176" si="26">J165+J175</f>
        <v>932</v>
      </c>
      <c r="K176" s="44"/>
      <c r="L176" s="44">
        <f t="shared" si="26"/>
        <v>79.099999999999994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 t="shared" ref="G184:J184" si="27">SUM(G177:G183)</f>
        <v>0</v>
      </c>
      <c r="H184" s="36">
        <f t="shared" si="27"/>
        <v>0</v>
      </c>
      <c r="I184" s="36">
        <f t="shared" si="27"/>
        <v>0</v>
      </c>
      <c r="J184" s="36">
        <f t="shared" si="27"/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tr">
        <f>[1]Лист1!E480</f>
        <v>Салат из свежих помидор и огурцов</v>
      </c>
      <c r="F185" s="28">
        <f>[1]Лист1!F480</f>
        <v>60</v>
      </c>
      <c r="G185" s="28">
        <f>[1]Лист1!G480</f>
        <v>1</v>
      </c>
      <c r="H185" s="28">
        <f>[1]Лист1!H480</f>
        <v>3</v>
      </c>
      <c r="I185" s="28">
        <f>[1]Лист1!I480</f>
        <v>2</v>
      </c>
      <c r="J185" s="28">
        <f>[1]Лист1!J480</f>
        <v>38</v>
      </c>
      <c r="K185" s="29" t="str">
        <f>[1]Лист1!K480</f>
        <v>54-5з</v>
      </c>
      <c r="L185" s="28">
        <f>[1]Лист1!L480</f>
        <v>13.28</v>
      </c>
    </row>
    <row r="186" spans="1:12" ht="15" x14ac:dyDescent="0.25">
      <c r="A186" s="23"/>
      <c r="B186" s="24"/>
      <c r="C186" s="25"/>
      <c r="D186" s="30" t="s">
        <v>31</v>
      </c>
      <c r="E186" s="27" t="str">
        <f>[1]Лист1!E481</f>
        <v>суп гороховый</v>
      </c>
      <c r="F186" s="28">
        <f>[1]Лист1!F481</f>
        <v>200</v>
      </c>
      <c r="G186" s="28">
        <f>[1]Лист1!G481</f>
        <v>7</v>
      </c>
      <c r="H186" s="28">
        <f>[1]Лист1!H481</f>
        <v>3</v>
      </c>
      <c r="I186" s="28">
        <f>[1]Лист1!I481</f>
        <v>15</v>
      </c>
      <c r="J186" s="28">
        <f>[1]Лист1!J481</f>
        <v>111</v>
      </c>
      <c r="K186" s="29" t="str">
        <f>[1]Лист1!K481</f>
        <v>54-25с</v>
      </c>
      <c r="L186" s="28">
        <f>[1]Лист1!L481</f>
        <v>5.41</v>
      </c>
    </row>
    <row r="187" spans="1:12" ht="25.5" x14ac:dyDescent="0.25">
      <c r="A187" s="23"/>
      <c r="B187" s="24"/>
      <c r="C187" s="25"/>
      <c r="D187" s="30" t="s">
        <v>32</v>
      </c>
      <c r="E187" s="27" t="str">
        <f>[1]Лист1!E482</f>
        <v>котлета из курицы (соус молочный натуральный)</v>
      </c>
      <c r="F187" s="28">
        <f>[1]Лист1!F482</f>
        <v>110</v>
      </c>
      <c r="G187" s="28">
        <f>[1]Лист1!G482</f>
        <v>18</v>
      </c>
      <c r="H187" s="28">
        <f>[1]Лист1!H482</f>
        <v>5</v>
      </c>
      <c r="I187" s="28">
        <f>[1]Лист1!I482</f>
        <v>14</v>
      </c>
      <c r="J187" s="28">
        <f>[1]Лист1!J482</f>
        <v>176</v>
      </c>
      <c r="K187" s="29" t="str">
        <f>[1]Лист1!K482</f>
        <v>54-5м 54-5соус</v>
      </c>
      <c r="L187" s="28">
        <f>[1]Лист1!L482</f>
        <v>33.97</v>
      </c>
    </row>
    <row r="188" spans="1:12" ht="15" x14ac:dyDescent="0.25">
      <c r="A188" s="23"/>
      <c r="B188" s="24"/>
      <c r="C188" s="25"/>
      <c r="D188" s="30" t="s">
        <v>33</v>
      </c>
      <c r="E188" s="27" t="str">
        <f>[1]Лист1!E483</f>
        <v>картофельное пюре</v>
      </c>
      <c r="F188" s="28">
        <f>[1]Лист1!F483</f>
        <v>150</v>
      </c>
      <c r="G188" s="28">
        <f>[1]Лист1!G483</f>
        <v>3</v>
      </c>
      <c r="H188" s="28">
        <f>[1]Лист1!H483</f>
        <v>5</v>
      </c>
      <c r="I188" s="28">
        <f>[1]Лист1!I483</f>
        <v>20</v>
      </c>
      <c r="J188" s="28">
        <f>[1]Лист1!J483</f>
        <v>139</v>
      </c>
      <c r="K188" s="29" t="str">
        <f>[1]Лист1!K483</f>
        <v>54-11г</v>
      </c>
      <c r="L188" s="28">
        <v>9.69</v>
      </c>
    </row>
    <row r="189" spans="1:12" ht="15" x14ac:dyDescent="0.25">
      <c r="A189" s="23"/>
      <c r="B189" s="24"/>
      <c r="C189" s="25"/>
      <c r="D189" s="30" t="s">
        <v>34</v>
      </c>
      <c r="E189" s="27" t="str">
        <f>[1]Лист1!E484</f>
        <v>компот из смеси сухофруктов</v>
      </c>
      <c r="F189" s="28">
        <f>[1]Лист1!F484</f>
        <v>200</v>
      </c>
      <c r="G189" s="28">
        <f>[1]Лист1!G484</f>
        <v>1</v>
      </c>
      <c r="H189" s="28">
        <f>[1]Лист1!H484</f>
        <v>0</v>
      </c>
      <c r="I189" s="28">
        <f>[1]Лист1!I484</f>
        <v>20</v>
      </c>
      <c r="J189" s="28">
        <f>[1]Лист1!J484</f>
        <v>81</v>
      </c>
      <c r="K189" s="29" t="str">
        <f>[1]Лист1!K484</f>
        <v>54-1хн</v>
      </c>
      <c r="L189" s="28">
        <f>[1]Лист1!L484</f>
        <v>8.25</v>
      </c>
    </row>
    <row r="190" spans="1:12" ht="15" x14ac:dyDescent="0.25">
      <c r="A190" s="23"/>
      <c r="B190" s="24"/>
      <c r="C190" s="25"/>
      <c r="D190" s="30" t="s">
        <v>35</v>
      </c>
      <c r="E190" s="27" t="str">
        <f>[1]Лист1!E485</f>
        <v>хлеб белый вышка</v>
      </c>
      <c r="F190" s="28">
        <f>[1]Лист1!F485</f>
        <v>60</v>
      </c>
      <c r="G190" s="28">
        <f>[1]Лист1!G485</f>
        <v>5</v>
      </c>
      <c r="H190" s="28">
        <f>[1]Лист1!H485</f>
        <v>1</v>
      </c>
      <c r="I190" s="28">
        <f>[1]Лист1!I485</f>
        <v>30</v>
      </c>
      <c r="J190" s="28">
        <f>[1]Лист1!J485</f>
        <v>141</v>
      </c>
      <c r="K190" s="29" t="str">
        <f>[1]Лист1!K485</f>
        <v>пром.</v>
      </c>
      <c r="L190" s="28">
        <f>[1]Лист1!L485</f>
        <v>4</v>
      </c>
    </row>
    <row r="191" spans="1:12" ht="15" x14ac:dyDescent="0.25">
      <c r="A191" s="23"/>
      <c r="B191" s="24"/>
      <c r="C191" s="25"/>
      <c r="D191" s="30" t="s">
        <v>36</v>
      </c>
      <c r="E191" s="27" t="str">
        <f>[1]Лист1!E486</f>
        <v>хлеб ржаной</v>
      </c>
      <c r="F191" s="28">
        <f>[1]Лист1!F486</f>
        <v>30</v>
      </c>
      <c r="G191" s="28">
        <f>[1]Лист1!G486</f>
        <v>2</v>
      </c>
      <c r="H191" s="28">
        <f>[1]Лист1!H486</f>
        <v>0</v>
      </c>
      <c r="I191" s="28">
        <f>[1]Лист1!I486</f>
        <v>10</v>
      </c>
      <c r="J191" s="28">
        <f>[1]Лист1!J486</f>
        <v>51</v>
      </c>
      <c r="K191" s="29" t="str">
        <f>[1]Лист1!K486</f>
        <v>пром</v>
      </c>
      <c r="L191" s="28">
        <f>[1]Лист1!L486</f>
        <v>4.5</v>
      </c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810</v>
      </c>
      <c r="G194" s="36">
        <f t="shared" ref="G194:J194" si="28">SUM(G185:G193)</f>
        <v>37</v>
      </c>
      <c r="H194" s="36">
        <f t="shared" si="28"/>
        <v>17</v>
      </c>
      <c r="I194" s="36">
        <f t="shared" si="28"/>
        <v>111</v>
      </c>
      <c r="J194" s="36">
        <f t="shared" si="28"/>
        <v>737</v>
      </c>
      <c r="K194" s="37"/>
      <c r="L194" s="36">
        <f>SUM(L185:L193)</f>
        <v>79.099999999999994</v>
      </c>
    </row>
    <row r="195" spans="1:12" ht="15" x14ac:dyDescent="0.2">
      <c r="A195" s="41">
        <f>A177</f>
        <v>2</v>
      </c>
      <c r="B195" s="42">
        <f>B177</f>
        <v>5</v>
      </c>
      <c r="C195" s="52" t="s">
        <v>37</v>
      </c>
      <c r="D195" s="53"/>
      <c r="E195" s="43"/>
      <c r="F195" s="44">
        <f>F184+F194</f>
        <v>810</v>
      </c>
      <c r="G195" s="44">
        <f>G184+G194</f>
        <v>37</v>
      </c>
      <c r="H195" s="44">
        <f>H184+H194</f>
        <v>17</v>
      </c>
      <c r="I195" s="44">
        <f>I184+I194</f>
        <v>111</v>
      </c>
      <c r="J195" s="44">
        <f t="shared" ref="J195:L195" si="29">J184+J194</f>
        <v>737</v>
      </c>
      <c r="K195" s="44"/>
      <c r="L195" s="44">
        <f t="shared" si="29"/>
        <v>79.099999999999994</v>
      </c>
    </row>
    <row r="196" spans="1:12" x14ac:dyDescent="0.2">
      <c r="A196" s="48"/>
      <c r="B196" s="49"/>
      <c r="C196" s="54" t="s">
        <v>38</v>
      </c>
      <c r="D196" s="54"/>
      <c r="E196" s="54"/>
      <c r="F196" s="50">
        <f>(F24+F43+F62+F81+F100+F119+F138+F157+F176+F195)/(IF(F24=0,0,1)+IF(F43=0,0,1)+IF(F62=0,0,1)+IF(F81=0,0,1)+IF(F100=0,0,1)+IF(F119=0,0,1)+IF(F138=0,0,1)+IF(F157=0,0,1)+IF(F176=0,0,1)+IF(F195=0,0,1))</f>
        <v>838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39.799999999999997</v>
      </c>
      <c r="H196" s="50">
        <f t="shared" si="30"/>
        <v>30.1</v>
      </c>
      <c r="I196" s="50">
        <f t="shared" si="30"/>
        <v>112.6</v>
      </c>
      <c r="J196" s="50">
        <f t="shared" si="30"/>
        <v>873.2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79.100000000000009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История</cp:lastModifiedBy>
  <cp:revision>1</cp:revision>
  <dcterms:created xsi:type="dcterms:W3CDTF">2022-05-16T14:23:56Z</dcterms:created>
  <dcterms:modified xsi:type="dcterms:W3CDTF">2024-12-26T07:16:59Z</dcterms:modified>
</cp:coreProperties>
</file>