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 tabRatio="672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517" i="1" l="1"/>
  <c r="L223" i="1"/>
  <c r="L391" i="1" l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H551" i="1" l="1"/>
  <c r="J467" i="1"/>
  <c r="I257" i="1"/>
  <c r="I551" i="1"/>
  <c r="G341" i="1"/>
  <c r="H341" i="1"/>
  <c r="F425" i="1"/>
  <c r="J257" i="1"/>
  <c r="F215" i="1"/>
  <c r="I341" i="1"/>
  <c r="G425" i="1"/>
  <c r="J551" i="1"/>
  <c r="H425" i="1"/>
  <c r="H215" i="1"/>
  <c r="J425" i="1"/>
  <c r="F593" i="1"/>
  <c r="F383" i="1"/>
  <c r="I509" i="1"/>
  <c r="I299" i="1"/>
  <c r="G383" i="1"/>
  <c r="H593" i="1"/>
  <c r="F257" i="1"/>
  <c r="J593" i="1"/>
  <c r="G215" i="1"/>
  <c r="F299" i="1"/>
  <c r="I425" i="1"/>
  <c r="I215" i="1"/>
  <c r="G299" i="1"/>
  <c r="H509" i="1"/>
  <c r="J215" i="1"/>
  <c r="G593" i="1"/>
  <c r="J509" i="1"/>
  <c r="I593" i="1"/>
  <c r="I383" i="1"/>
  <c r="G467" i="1"/>
  <c r="F47" i="1"/>
  <c r="G257" i="1"/>
  <c r="J383" i="1"/>
  <c r="H467" i="1"/>
  <c r="F551" i="1"/>
  <c r="J341" i="1"/>
  <c r="F509" i="1"/>
  <c r="G509" i="1"/>
  <c r="H299" i="1"/>
  <c r="J299" i="1"/>
  <c r="H383" i="1"/>
  <c r="F467" i="1"/>
  <c r="H257" i="1"/>
  <c r="F341" i="1"/>
  <c r="I467" i="1"/>
  <c r="G551" i="1"/>
  <c r="J173" i="1"/>
  <c r="I173" i="1"/>
  <c r="H173" i="1"/>
  <c r="G173" i="1"/>
  <c r="J131" i="1"/>
  <c r="I131" i="1"/>
  <c r="H131" i="1"/>
  <c r="G131" i="1"/>
  <c r="F131" i="1"/>
  <c r="J89" i="1"/>
  <c r="I89" i="1"/>
  <c r="H89" i="1"/>
  <c r="G89" i="1"/>
  <c r="F89" i="1"/>
  <c r="H47" i="1"/>
  <c r="J47" i="1"/>
  <c r="I47" i="1"/>
  <c r="G47" i="1"/>
  <c r="I594" i="1" l="1"/>
  <c r="J594" i="1"/>
  <c r="H594" i="1"/>
  <c r="G594" i="1"/>
  <c r="F143" i="1"/>
  <c r="F173" i="1" s="1"/>
  <c r="F594" i="1" s="1"/>
  <c r="L39" i="1"/>
</calcChain>
</file>

<file path=xl/sharedStrings.xml><?xml version="1.0" encoding="utf-8"?>
<sst xmlns="http://schemas.openxmlformats.org/spreadsheetml/2006/main" count="688" uniqueCount="150">
  <si>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</si>
  <si>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</si>
  <si>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</si>
  <si>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</si>
  <si>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</si>
  <si>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</si>
  <si>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</si>
  <si>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</si>
  <si>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</si>
  <si>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</si>
  <si>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</si>
  <si>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</si>
  <si>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</si>
  <si>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</si>
  <si>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</si>
  <si>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</si>
  <si>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</si>
  <si>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</si>
  <si>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</si>
  <si>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</si>
  <si>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</si>
  <si>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</si>
  <si>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</si>
  <si>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</si>
  <si>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</si>
  <si>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</si>
  <si>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</si>
  <si>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</si>
  <si>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</si>
  <si>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</si>
  <si>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</si>
  <si>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</si>
  <si>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</si>
  <si>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</si>
  <si>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</si>
  <si>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</si>
  <si>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</si>
  <si>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</si>
  <si>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</si>
  <si>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</si>
  <si>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</si>
  <si>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</si>
  <si>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</si>
  <si>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</si>
  <si>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</si>
  <si>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54-5з</t>
  </si>
  <si>
    <t>54-19с</t>
  </si>
  <si>
    <t>54-11м</t>
  </si>
  <si>
    <t>54-35хм</t>
  </si>
  <si>
    <t>пром.</t>
  </si>
  <si>
    <t>54-9з</t>
  </si>
  <si>
    <t>54-17с</t>
  </si>
  <si>
    <t>54-16м</t>
  </si>
  <si>
    <t>54-1г</t>
  </si>
  <si>
    <t>54-4хн</t>
  </si>
  <si>
    <t>54-21з</t>
  </si>
  <si>
    <t>54-1с</t>
  </si>
  <si>
    <t>54-9р</t>
  </si>
  <si>
    <t>54-11г</t>
  </si>
  <si>
    <t>54-3хн</t>
  </si>
  <si>
    <t>54-20з</t>
  </si>
  <si>
    <t>54-11с</t>
  </si>
  <si>
    <t>54-9м</t>
  </si>
  <si>
    <t>54-21хн</t>
  </si>
  <si>
    <t>54-7с</t>
  </si>
  <si>
    <t>54-18м</t>
  </si>
  <si>
    <t>54-4г</t>
  </si>
  <si>
    <t>54-32хн</t>
  </si>
  <si>
    <t>54-1о</t>
  </si>
  <si>
    <t>54-1з</t>
  </si>
  <si>
    <t>54-2гн</t>
  </si>
  <si>
    <t>54-6з</t>
  </si>
  <si>
    <t>54-21м</t>
  </si>
  <si>
    <t>54-2з</t>
  </si>
  <si>
    <t>54-8с</t>
  </si>
  <si>
    <t>54-5м</t>
  </si>
  <si>
    <t>54-13з-20</t>
  </si>
  <si>
    <t>54-27с</t>
  </si>
  <si>
    <t>54-22м</t>
  </si>
  <si>
    <t>54-1хн</t>
  </si>
  <si>
    <t>54-5с-20</t>
  </si>
  <si>
    <t xml:space="preserve">54-6м 54-3соус </t>
  </si>
  <si>
    <t>54-3хн-20</t>
  </si>
  <si>
    <t>54-5з-20</t>
  </si>
  <si>
    <t>54-10с</t>
  </si>
  <si>
    <t>54-12м</t>
  </si>
  <si>
    <t>пром</t>
  </si>
  <si>
    <t>54-1т</t>
  </si>
  <si>
    <t>54-21гн</t>
  </si>
  <si>
    <t>Борщ с фасолью</t>
  </si>
  <si>
    <t>Плов из отварной говядины</t>
  </si>
  <si>
    <t>компот из смеси сухофруктов</t>
  </si>
  <si>
    <t>хлеб пшеничный</t>
  </si>
  <si>
    <t>хлеб ржаной</t>
  </si>
  <si>
    <t>Салат из белокачанной капусты с морковью и яблоками</t>
  </si>
  <si>
    <t>суп из овощей</t>
  </si>
  <si>
    <t>тефтели из говядины с рисом</t>
  </si>
  <si>
    <t>макароны отварные</t>
  </si>
  <si>
    <t>компот из изюма</t>
  </si>
  <si>
    <t>Кукуруза сахарная</t>
  </si>
  <si>
    <t>щи из свежей капусты со сметаной</t>
  </si>
  <si>
    <t>Рыба запеченная в сметанном соусе ( минтай)</t>
  </si>
  <si>
    <t>картофельное пюре</t>
  </si>
  <si>
    <t>компот из чернослива</t>
  </si>
  <si>
    <t>хлеб белый вышка</t>
  </si>
  <si>
    <t>горошек зеленый</t>
  </si>
  <si>
    <t>суп крестьянский с крупой рисовой</t>
  </si>
  <si>
    <t>жаркое по домашнему</t>
  </si>
  <si>
    <t>кисель из брусники</t>
  </si>
  <si>
    <t>салат из свежих помидор и огурцов</t>
  </si>
  <si>
    <t>суп картофельный с макаронными издел.</t>
  </si>
  <si>
    <t>печень говяжья по-строгановски</t>
  </si>
  <si>
    <t>каша гречневая</t>
  </si>
  <si>
    <t>компот из свежих яблок</t>
  </si>
  <si>
    <t>Омлет натуральный</t>
  </si>
  <si>
    <t>сыр твердых сортов</t>
  </si>
  <si>
    <t>чай с сахаром</t>
  </si>
  <si>
    <t>Банан</t>
  </si>
  <si>
    <t>снежок 2,5%</t>
  </si>
  <si>
    <t>салат из белокачанной капусты с помидорами и огурцами</t>
  </si>
  <si>
    <t>Щи из свеж. капусты со сметаной</t>
  </si>
  <si>
    <t>курица отварная(соус красный основной)</t>
  </si>
  <si>
    <t>Сок яблочный</t>
  </si>
  <si>
    <t>яблоко</t>
  </si>
  <si>
    <t>огурец в нарезке</t>
  </si>
  <si>
    <t>суп гороховый</t>
  </si>
  <si>
    <t>котлета из курицы</t>
  </si>
  <si>
    <t>банан</t>
  </si>
  <si>
    <t>Салат из свеклы отварной</t>
  </si>
  <si>
    <t>Суп с рыбными консервами (Сайра)</t>
  </si>
  <si>
    <t>рагу из курицы</t>
  </si>
  <si>
    <t>Салат из белокачанной капусты с морковью и яблоком</t>
  </si>
  <si>
    <t>суп из овощей с фрикадельками мясными</t>
  </si>
  <si>
    <t xml:space="preserve">биточек из говядины (соус красный основной) </t>
  </si>
  <si>
    <t>каша гречневая рассыпчатая</t>
  </si>
  <si>
    <t>Салат из свежих помидор и огурцов</t>
  </si>
  <si>
    <t>плов с курицей</t>
  </si>
  <si>
    <t>компот из кураги</t>
  </si>
  <si>
    <t>Запеканка из творога</t>
  </si>
  <si>
    <t>повидло яблочное</t>
  </si>
  <si>
    <t xml:space="preserve">Какао с молоком </t>
  </si>
  <si>
    <t>Хлеб пшеничный вышка</t>
  </si>
  <si>
    <t>Апельсин</t>
  </si>
  <si>
    <t>Йогурт 2,5%</t>
  </si>
  <si>
    <t>Директор</t>
  </si>
  <si>
    <t>Толстых Л.Ю</t>
  </si>
  <si>
    <t>МКОУ Новороссийская СОШ</t>
  </si>
  <si>
    <t>сладкое</t>
  </si>
  <si>
    <t>\</t>
  </si>
  <si>
    <t>йогурт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</si>
</sst>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9" xfId="0" applyFont="1" applyFill="1" applyBorder="1" applyAlignment="1" applyProtection="1">
      <alignment horizontal="center" vertical="top"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33" activePane="bottomRight" state="frozen"/>
      <selection pane="topRight" activeCell="E1" sqref="E1"/>
      <selection pane="bottomLeft" activeCell="A6" sqref="A6"/>
      <selection pane="bottomRight" activeCell="F361" sqref="F36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 t="s">
        <v>146</v>
      </c>
      <c r="D1" s="74"/>
      <c r="E1" s="74"/>
      <c r="F1" s="13" t="s">
        <v>16</v>
      </c>
      <c r="G1" s="2" t="s">
        <v>17</v>
      </c>
      <c r="H1" s="75" t="s">
        <v>144</v>
      </c>
      <c r="I1" s="75"/>
      <c r="J1" s="75"/>
      <c r="K1" s="75"/>
    </row>
    <row r="2" spans="1:12" ht="18" x14ac:dyDescent="0.2">
      <c r="A2" s="43" t="s">
        <v>6</v>
      </c>
      <c r="C2" s="2"/>
      <c r="G2" s="2" t="s">
        <v>18</v>
      </c>
      <c r="H2" s="75" t="s">
        <v>145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66" t="s">
        <v>109</v>
      </c>
      <c r="F18" s="51">
        <v>80</v>
      </c>
      <c r="G18" s="51">
        <v>1</v>
      </c>
      <c r="H18" s="51">
        <v>4</v>
      </c>
      <c r="I18" s="51">
        <v>3</v>
      </c>
      <c r="J18" s="51">
        <v>50</v>
      </c>
      <c r="K18" s="52" t="s">
        <v>45</v>
      </c>
      <c r="L18" s="51">
        <v>14.53</v>
      </c>
    </row>
    <row r="19" spans="1:12" ht="15" x14ac:dyDescent="0.25">
      <c r="A19" s="25"/>
      <c r="B19" s="16"/>
      <c r="C19" s="11"/>
      <c r="D19" s="7" t="s">
        <v>28</v>
      </c>
      <c r="E19" s="66" t="s">
        <v>89</v>
      </c>
      <c r="F19" s="51">
        <v>200</v>
      </c>
      <c r="G19" s="51">
        <v>3</v>
      </c>
      <c r="H19" s="51">
        <v>5</v>
      </c>
      <c r="I19" s="51">
        <v>12</v>
      </c>
      <c r="J19" s="51">
        <v>108</v>
      </c>
      <c r="K19" s="52" t="s">
        <v>46</v>
      </c>
      <c r="L19" s="51">
        <v>9.91</v>
      </c>
    </row>
    <row r="20" spans="1:12" ht="15" x14ac:dyDescent="0.25">
      <c r="A20" s="25"/>
      <c r="B20" s="16"/>
      <c r="C20" s="11"/>
      <c r="D20" s="7" t="s">
        <v>29</v>
      </c>
      <c r="E20" s="66" t="s">
        <v>90</v>
      </c>
      <c r="F20" s="51">
        <v>250</v>
      </c>
      <c r="G20" s="51">
        <v>19</v>
      </c>
      <c r="H20" s="51">
        <v>18</v>
      </c>
      <c r="I20" s="51">
        <v>48</v>
      </c>
      <c r="J20" s="51">
        <v>435</v>
      </c>
      <c r="K20" s="52" t="s">
        <v>47</v>
      </c>
      <c r="L20" s="51">
        <v>34.54</v>
      </c>
    </row>
    <row r="21" spans="1:12" ht="15" x14ac:dyDescent="0.25">
      <c r="A21" s="25"/>
      <c r="B21" s="16"/>
      <c r="C21" s="11"/>
      <c r="D21" s="7" t="s">
        <v>30</v>
      </c>
      <c r="E21" s="66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2">
        <v>0</v>
      </c>
      <c r="L21" s="51"/>
    </row>
    <row r="22" spans="1:12" ht="15" x14ac:dyDescent="0.25">
      <c r="A22" s="25"/>
      <c r="B22" s="16"/>
      <c r="C22" s="11"/>
      <c r="D22" s="7" t="s">
        <v>31</v>
      </c>
      <c r="E22" s="66" t="s">
        <v>91</v>
      </c>
      <c r="F22" s="51">
        <v>200</v>
      </c>
      <c r="G22" s="51">
        <v>0</v>
      </c>
      <c r="H22" s="51">
        <v>0</v>
      </c>
      <c r="I22" s="51">
        <v>20</v>
      </c>
      <c r="J22" s="51">
        <v>81</v>
      </c>
      <c r="K22" s="52" t="s">
        <v>48</v>
      </c>
      <c r="L22" s="51">
        <v>8.8000000000000007</v>
      </c>
    </row>
    <row r="23" spans="1:12" ht="15" x14ac:dyDescent="0.25">
      <c r="A23" s="25"/>
      <c r="B23" s="16"/>
      <c r="C23" s="11"/>
      <c r="D23" s="7" t="s">
        <v>32</v>
      </c>
      <c r="E23" s="66" t="s">
        <v>92</v>
      </c>
      <c r="F23" s="51">
        <v>60</v>
      </c>
      <c r="G23" s="51">
        <v>5</v>
      </c>
      <c r="H23" s="51">
        <v>1</v>
      </c>
      <c r="I23" s="51">
        <v>30</v>
      </c>
      <c r="J23" s="51">
        <v>141</v>
      </c>
      <c r="K23" s="52" t="s">
        <v>49</v>
      </c>
      <c r="L23" s="51">
        <v>4</v>
      </c>
    </row>
    <row r="24" spans="1:12" ht="15" x14ac:dyDescent="0.25">
      <c r="A24" s="25"/>
      <c r="B24" s="16"/>
      <c r="C24" s="11"/>
      <c r="D24" s="7" t="s">
        <v>33</v>
      </c>
      <c r="E24" s="66" t="s">
        <v>93</v>
      </c>
      <c r="F24" s="51">
        <v>30</v>
      </c>
      <c r="G24" s="51">
        <v>2</v>
      </c>
      <c r="H24" s="51">
        <v>0</v>
      </c>
      <c r="I24" s="51">
        <v>10</v>
      </c>
      <c r="J24" s="51">
        <v>51</v>
      </c>
      <c r="K24" s="52" t="s">
        <v>49</v>
      </c>
      <c r="L24" s="51">
        <v>4.5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820</v>
      </c>
      <c r="G27" s="21">
        <f t="shared" ref="G27:J27" si="3">SUM(G18:G26)</f>
        <v>30</v>
      </c>
      <c r="H27" s="21">
        <f t="shared" si="3"/>
        <v>28</v>
      </c>
      <c r="I27" s="21">
        <f t="shared" si="3"/>
        <v>123</v>
      </c>
      <c r="J27" s="21">
        <f t="shared" si="3"/>
        <v>866</v>
      </c>
      <c r="K27" s="27"/>
      <c r="L27" s="21">
        <v>76.28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v>0</v>
      </c>
    </row>
    <row r="47" spans="1:12" ht="15.75" thickBot="1" x14ac:dyDescent="0.25">
      <c r="A47" s="31">
        <f>A6</f>
        <v>1</v>
      </c>
      <c r="B47" s="32">
        <f>B6</f>
        <v>1</v>
      </c>
      <c r="C47" s="71" t="s">
        <v>4</v>
      </c>
      <c r="D47" s="72"/>
      <c r="E47" s="33"/>
      <c r="F47" s="34">
        <f>F13+F17+F27+F32+F39+F46</f>
        <v>820</v>
      </c>
      <c r="G47" s="34">
        <f t="shared" ref="G47:J47" si="7">G13+G17+G27+G32+G39+G46</f>
        <v>30</v>
      </c>
      <c r="H47" s="34">
        <f t="shared" si="7"/>
        <v>28</v>
      </c>
      <c r="I47" s="34">
        <f t="shared" si="7"/>
        <v>123</v>
      </c>
      <c r="J47" s="34">
        <f t="shared" si="7"/>
        <v>866</v>
      </c>
      <c r="K47" s="35"/>
      <c r="L47" s="61">
        <v>76.28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66" t="s">
        <v>94</v>
      </c>
      <c r="F60" s="51">
        <v>80</v>
      </c>
      <c r="G60" s="51">
        <v>1</v>
      </c>
      <c r="H60" s="51">
        <v>8</v>
      </c>
      <c r="I60" s="51">
        <v>5</v>
      </c>
      <c r="J60" s="51">
        <v>97</v>
      </c>
      <c r="K60" s="52" t="s">
        <v>50</v>
      </c>
      <c r="L60" s="51">
        <v>11.35</v>
      </c>
    </row>
    <row r="61" spans="1:12" ht="15" x14ac:dyDescent="0.25">
      <c r="A61" s="15"/>
      <c r="B61" s="16"/>
      <c r="C61" s="11"/>
      <c r="D61" s="7" t="s">
        <v>28</v>
      </c>
      <c r="E61" s="66" t="s">
        <v>95</v>
      </c>
      <c r="F61" s="51">
        <v>200</v>
      </c>
      <c r="G61" s="51">
        <v>1</v>
      </c>
      <c r="H61" s="51">
        <v>4</v>
      </c>
      <c r="I61" s="51">
        <v>8</v>
      </c>
      <c r="J61" s="51">
        <v>71</v>
      </c>
      <c r="K61" s="52" t="s">
        <v>51</v>
      </c>
      <c r="L61" s="51">
        <v>11.38</v>
      </c>
    </row>
    <row r="62" spans="1:12" ht="15" x14ac:dyDescent="0.25">
      <c r="A62" s="15"/>
      <c r="B62" s="16"/>
      <c r="C62" s="11"/>
      <c r="D62" s="7" t="s">
        <v>29</v>
      </c>
      <c r="E62" s="66" t="s">
        <v>96</v>
      </c>
      <c r="F62" s="51">
        <v>100</v>
      </c>
      <c r="G62" s="51">
        <v>15</v>
      </c>
      <c r="H62" s="51">
        <v>15</v>
      </c>
      <c r="I62" s="51">
        <v>8</v>
      </c>
      <c r="J62" s="51">
        <v>222</v>
      </c>
      <c r="K62" s="52" t="s">
        <v>52</v>
      </c>
      <c r="L62" s="51">
        <v>33.340000000000003</v>
      </c>
    </row>
    <row r="63" spans="1:12" ht="15" x14ac:dyDescent="0.25">
      <c r="A63" s="15"/>
      <c r="B63" s="16"/>
      <c r="C63" s="11"/>
      <c r="D63" s="7" t="s">
        <v>30</v>
      </c>
      <c r="E63" s="66" t="s">
        <v>97</v>
      </c>
      <c r="F63" s="51">
        <v>150</v>
      </c>
      <c r="G63" s="51">
        <v>5</v>
      </c>
      <c r="H63" s="51">
        <v>5</v>
      </c>
      <c r="I63" s="51">
        <v>33</v>
      </c>
      <c r="J63" s="51">
        <v>197</v>
      </c>
      <c r="K63" s="52" t="s">
        <v>53</v>
      </c>
      <c r="L63" s="51">
        <v>7.8</v>
      </c>
    </row>
    <row r="64" spans="1:12" ht="15" x14ac:dyDescent="0.25">
      <c r="A64" s="15"/>
      <c r="B64" s="16"/>
      <c r="C64" s="11"/>
      <c r="D64" s="7" t="s">
        <v>31</v>
      </c>
      <c r="E64" s="66" t="s">
        <v>98</v>
      </c>
      <c r="F64" s="51">
        <v>200</v>
      </c>
      <c r="G64" s="51">
        <v>0</v>
      </c>
      <c r="H64" s="51">
        <v>0</v>
      </c>
      <c r="I64" s="51">
        <v>18</v>
      </c>
      <c r="J64" s="51">
        <v>76</v>
      </c>
      <c r="K64" s="52" t="s">
        <v>54</v>
      </c>
      <c r="L64" s="51">
        <v>3.91</v>
      </c>
    </row>
    <row r="65" spans="1:12" ht="15" x14ac:dyDescent="0.25">
      <c r="A65" s="15"/>
      <c r="B65" s="16"/>
      <c r="C65" s="11"/>
      <c r="D65" s="7" t="s">
        <v>32</v>
      </c>
      <c r="E65" s="66" t="s">
        <v>92</v>
      </c>
      <c r="F65" s="51">
        <v>60</v>
      </c>
      <c r="G65" s="51">
        <v>5</v>
      </c>
      <c r="H65" s="51">
        <v>1</v>
      </c>
      <c r="I65" s="51">
        <v>30</v>
      </c>
      <c r="J65" s="51">
        <v>141</v>
      </c>
      <c r="K65" s="52" t="s">
        <v>49</v>
      </c>
      <c r="L65" s="51">
        <v>4</v>
      </c>
    </row>
    <row r="66" spans="1:12" ht="15" x14ac:dyDescent="0.25">
      <c r="A66" s="15"/>
      <c r="B66" s="16"/>
      <c r="C66" s="11"/>
      <c r="D66" s="7" t="s">
        <v>33</v>
      </c>
      <c r="E66" s="66" t="s">
        <v>93</v>
      </c>
      <c r="F66" s="51">
        <v>30</v>
      </c>
      <c r="G66" s="51">
        <v>2</v>
      </c>
      <c r="H66" s="51">
        <v>0</v>
      </c>
      <c r="I66" s="51">
        <v>10</v>
      </c>
      <c r="J66" s="51">
        <v>51</v>
      </c>
      <c r="K66" s="52" t="s">
        <v>49</v>
      </c>
      <c r="L66" s="51">
        <v>4.5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820</v>
      </c>
      <c r="G69" s="21">
        <f t="shared" ref="G69" si="17">SUM(G60:G68)</f>
        <v>29</v>
      </c>
      <c r="H69" s="21">
        <f t="shared" ref="H69" si="18">SUM(H60:H68)</f>
        <v>33</v>
      </c>
      <c r="I69" s="21">
        <f t="shared" ref="I69" si="19">SUM(I60:I68)</f>
        <v>112</v>
      </c>
      <c r="J69" s="21">
        <f t="shared" ref="J69" si="20">SUM(J60:J68)</f>
        <v>855</v>
      </c>
      <c r="K69" s="27"/>
      <c r="L69" s="60">
        <v>76.28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1">SUM(G70:G73)</f>
        <v>0</v>
      </c>
      <c r="H74" s="21">
        <f t="shared" ref="H74" si="22">SUM(H70:H73)</f>
        <v>0</v>
      </c>
      <c r="I74" s="21">
        <f t="shared" ref="I74" si="23">SUM(I70:I73)</f>
        <v>0</v>
      </c>
      <c r="J74" s="21">
        <f t="shared" ref="J74" si="24">SUM(J70:J73)</f>
        <v>0</v>
      </c>
      <c r="K74" s="27"/>
      <c r="L74" s="21"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5">SUM(G75:G80)</f>
        <v>0</v>
      </c>
      <c r="H81" s="21">
        <f t="shared" ref="H81" si="26">SUM(H75:H80)</f>
        <v>0</v>
      </c>
      <c r="I81" s="21">
        <f t="shared" ref="I81" si="27">SUM(I75:I80)</f>
        <v>0</v>
      </c>
      <c r="J81" s="21">
        <f t="shared" ref="J81" si="28">SUM(J75:J80)</f>
        <v>0</v>
      </c>
      <c r="K81" s="27"/>
      <c r="L81" s="21"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29">SUM(G82:G87)</f>
        <v>0</v>
      </c>
      <c r="H88" s="21">
        <f t="shared" ref="H88" si="30">SUM(H82:H87)</f>
        <v>0</v>
      </c>
      <c r="I88" s="21">
        <f t="shared" ref="I88" si="31">SUM(I82:I87)</f>
        <v>0</v>
      </c>
      <c r="J88" s="21">
        <f t="shared" ref="J88" si="32">SUM(J82:J87)</f>
        <v>0</v>
      </c>
      <c r="K88" s="27"/>
      <c r="L88" s="21">
        <v>0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71" t="s">
        <v>4</v>
      </c>
      <c r="D89" s="72"/>
      <c r="E89" s="33"/>
      <c r="F89" s="34">
        <f>F55+F59+F69+F74+F81+F88</f>
        <v>820</v>
      </c>
      <c r="G89" s="34">
        <f t="shared" ref="G89" si="33">G55+G59+G69+G74+G81+G88</f>
        <v>29</v>
      </c>
      <c r="H89" s="34">
        <f t="shared" ref="H89" si="34">H55+H59+H69+H74+H81+H88</f>
        <v>33</v>
      </c>
      <c r="I89" s="34">
        <f t="shared" ref="I89" si="35">I55+I59+I69+I74+I81+I88</f>
        <v>112</v>
      </c>
      <c r="J89" s="34">
        <f t="shared" ref="J89" si="36">J55+J59+J69+J74+J81+J88</f>
        <v>855</v>
      </c>
      <c r="K89" s="35"/>
      <c r="L89" s="61">
        <v>76.28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37">SUM(G90:G96)</f>
        <v>0</v>
      </c>
      <c r="H97" s="21">
        <f t="shared" ref="H97" si="38">SUM(H90:H96)</f>
        <v>0</v>
      </c>
      <c r="I97" s="21">
        <f t="shared" ref="I97" si="39">SUM(I90:I96)</f>
        <v>0</v>
      </c>
      <c r="J97" s="21">
        <f t="shared" ref="J97" si="40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1">SUM(G98:G100)</f>
        <v>0</v>
      </c>
      <c r="H101" s="21">
        <f t="shared" ref="H101" si="42">SUM(H98:H100)</f>
        <v>0</v>
      </c>
      <c r="I101" s="21">
        <f t="shared" ref="I101" si="43">SUM(I98:I100)</f>
        <v>0</v>
      </c>
      <c r="J101" s="21">
        <f t="shared" ref="J101" si="44">SUM(J98:J100)</f>
        <v>0</v>
      </c>
      <c r="K101" s="27"/>
      <c r="L101" s="21"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66" t="s">
        <v>99</v>
      </c>
      <c r="F102" s="51">
        <v>80</v>
      </c>
      <c r="G102" s="51">
        <v>2</v>
      </c>
      <c r="H102" s="51">
        <v>0</v>
      </c>
      <c r="I102" s="51">
        <v>8</v>
      </c>
      <c r="J102" s="51">
        <v>42</v>
      </c>
      <c r="K102" s="52" t="s">
        <v>55</v>
      </c>
      <c r="L102" s="51">
        <v>17.38</v>
      </c>
    </row>
    <row r="103" spans="1:12" ht="15" x14ac:dyDescent="0.25">
      <c r="A103" s="25"/>
      <c r="B103" s="16"/>
      <c r="C103" s="11"/>
      <c r="D103" s="7" t="s">
        <v>28</v>
      </c>
      <c r="E103" s="66" t="s">
        <v>100</v>
      </c>
      <c r="F103" s="51">
        <v>200</v>
      </c>
      <c r="G103" s="51">
        <v>5</v>
      </c>
      <c r="H103" s="51">
        <v>6</v>
      </c>
      <c r="I103" s="51">
        <v>6</v>
      </c>
      <c r="J103" s="51">
        <v>92</v>
      </c>
      <c r="K103" s="52" t="s">
        <v>56</v>
      </c>
      <c r="L103" s="51">
        <v>7.87</v>
      </c>
    </row>
    <row r="104" spans="1:12" ht="15" x14ac:dyDescent="0.25">
      <c r="A104" s="25"/>
      <c r="B104" s="16"/>
      <c r="C104" s="11"/>
      <c r="D104" s="7" t="s">
        <v>29</v>
      </c>
      <c r="E104" s="66" t="s">
        <v>101</v>
      </c>
      <c r="F104" s="51">
        <v>100</v>
      </c>
      <c r="G104" s="51">
        <v>19</v>
      </c>
      <c r="H104" s="51">
        <v>22</v>
      </c>
      <c r="I104" s="51">
        <v>6</v>
      </c>
      <c r="J104" s="51">
        <v>296</v>
      </c>
      <c r="K104" s="52" t="s">
        <v>57</v>
      </c>
      <c r="L104" s="51">
        <v>25.57</v>
      </c>
    </row>
    <row r="105" spans="1:12" ht="15" x14ac:dyDescent="0.25">
      <c r="A105" s="25"/>
      <c r="B105" s="16"/>
      <c r="C105" s="11"/>
      <c r="D105" s="7" t="s">
        <v>30</v>
      </c>
      <c r="E105" s="66" t="s">
        <v>102</v>
      </c>
      <c r="F105" s="51">
        <v>150</v>
      </c>
      <c r="G105" s="51">
        <v>19</v>
      </c>
      <c r="H105" s="51">
        <v>22</v>
      </c>
      <c r="I105" s="51">
        <v>6</v>
      </c>
      <c r="J105" s="51">
        <v>139</v>
      </c>
      <c r="K105" s="52" t="s">
        <v>58</v>
      </c>
      <c r="L105" s="51">
        <v>8.7100000000000009</v>
      </c>
    </row>
    <row r="106" spans="1:12" ht="15" x14ac:dyDescent="0.25">
      <c r="A106" s="25"/>
      <c r="B106" s="16"/>
      <c r="C106" s="11"/>
      <c r="D106" s="7" t="s">
        <v>31</v>
      </c>
      <c r="E106" s="66" t="s">
        <v>103</v>
      </c>
      <c r="F106" s="51">
        <v>200</v>
      </c>
      <c r="G106" s="51">
        <v>1</v>
      </c>
      <c r="H106" s="51">
        <v>0</v>
      </c>
      <c r="I106" s="51">
        <v>19</v>
      </c>
      <c r="J106" s="51">
        <v>81</v>
      </c>
      <c r="K106" s="52" t="s">
        <v>59</v>
      </c>
      <c r="L106" s="51">
        <v>8.25</v>
      </c>
    </row>
    <row r="107" spans="1:12" ht="15" x14ac:dyDescent="0.25">
      <c r="A107" s="25"/>
      <c r="B107" s="16"/>
      <c r="C107" s="11"/>
      <c r="D107" s="7" t="s">
        <v>32</v>
      </c>
      <c r="E107" s="66" t="s">
        <v>104</v>
      </c>
      <c r="F107" s="51">
        <v>60</v>
      </c>
      <c r="G107" s="51">
        <v>5</v>
      </c>
      <c r="H107" s="51">
        <v>1</v>
      </c>
      <c r="I107" s="51">
        <v>30</v>
      </c>
      <c r="J107" s="51">
        <v>141</v>
      </c>
      <c r="K107" s="52" t="s">
        <v>49</v>
      </c>
      <c r="L107" s="51">
        <v>4</v>
      </c>
    </row>
    <row r="108" spans="1:12" ht="15" x14ac:dyDescent="0.25">
      <c r="A108" s="25"/>
      <c r="B108" s="16"/>
      <c r="C108" s="11"/>
      <c r="D108" s="7" t="s">
        <v>33</v>
      </c>
      <c r="E108" s="66" t="s">
        <v>93</v>
      </c>
      <c r="F108" s="51">
        <v>40</v>
      </c>
      <c r="G108" s="51">
        <v>3</v>
      </c>
      <c r="H108" s="51">
        <v>1</v>
      </c>
      <c r="I108" s="51">
        <v>13</v>
      </c>
      <c r="J108" s="51">
        <v>68</v>
      </c>
      <c r="K108" s="52" t="s">
        <v>49</v>
      </c>
      <c r="L108" s="51">
        <v>4.5</v>
      </c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830</v>
      </c>
      <c r="G111" s="21">
        <f t="shared" ref="G111" si="45">SUM(G102:G110)</f>
        <v>54</v>
      </c>
      <c r="H111" s="21">
        <f t="shared" ref="H111" si="46">SUM(H102:H110)</f>
        <v>52</v>
      </c>
      <c r="I111" s="21">
        <f t="shared" ref="I111" si="47">SUM(I102:I110)</f>
        <v>88</v>
      </c>
      <c r="J111" s="21">
        <f t="shared" ref="J111" si="48">SUM(J102:J110)</f>
        <v>859</v>
      </c>
      <c r="K111" s="27"/>
      <c r="L111" s="60">
        <v>76.28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49">SUM(G112:G115)</f>
        <v>0</v>
      </c>
      <c r="H116" s="21">
        <f t="shared" ref="H116" si="50">SUM(H112:H115)</f>
        <v>0</v>
      </c>
      <c r="I116" s="21">
        <f t="shared" ref="I116" si="51">SUM(I112:I115)</f>
        <v>0</v>
      </c>
      <c r="J116" s="21">
        <f t="shared" ref="J116" si="52">SUM(J112:J115)</f>
        <v>0</v>
      </c>
      <c r="K116" s="27"/>
      <c r="L116" s="21"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53">SUM(G117:G122)</f>
        <v>0</v>
      </c>
      <c r="H123" s="21">
        <f t="shared" ref="H123" si="54">SUM(H117:H122)</f>
        <v>0</v>
      </c>
      <c r="I123" s="21">
        <f t="shared" ref="I123" si="55">SUM(I117:I122)</f>
        <v>0</v>
      </c>
      <c r="J123" s="21">
        <f t="shared" ref="J123" si="56">SUM(J117:J122)</f>
        <v>0</v>
      </c>
      <c r="K123" s="27"/>
      <c r="L123" s="21"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57">SUM(G124:G129)</f>
        <v>0</v>
      </c>
      <c r="H130" s="21">
        <f t="shared" ref="H130" si="58">SUM(H124:H129)</f>
        <v>0</v>
      </c>
      <c r="I130" s="21">
        <f t="shared" ref="I130" si="59">SUM(I124:I129)</f>
        <v>0</v>
      </c>
      <c r="J130" s="21">
        <f t="shared" ref="J130" si="60">SUM(J124:J129)</f>
        <v>0</v>
      </c>
      <c r="K130" s="27"/>
      <c r="L130" s="21"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71" t="s">
        <v>4</v>
      </c>
      <c r="D131" s="72"/>
      <c r="E131" s="33"/>
      <c r="F131" s="34">
        <f>F97+F101+F111+F116+F123+F130</f>
        <v>830</v>
      </c>
      <c r="G131" s="34">
        <f t="shared" ref="G131" si="61">G97+G101+G111+G116+G123+G130</f>
        <v>54</v>
      </c>
      <c r="H131" s="34">
        <f t="shared" ref="H131" si="62">H97+H101+H111+H116+H123+H130</f>
        <v>52</v>
      </c>
      <c r="I131" s="34">
        <f t="shared" ref="I131" si="63">I97+I101+I111+I116+I123+I130</f>
        <v>88</v>
      </c>
      <c r="J131" s="34">
        <f t="shared" ref="J131" si="64">J97+J101+J111+J116+J123+J130</f>
        <v>859</v>
      </c>
      <c r="K131" s="35"/>
      <c r="L131" s="61">
        <v>76.28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65">SUM(G132:G138)</f>
        <v>0</v>
      </c>
      <c r="H139" s="21">
        <f t="shared" ref="H139" si="66">SUM(H132:H138)</f>
        <v>0</v>
      </c>
      <c r="I139" s="21">
        <f t="shared" ref="I139" si="67">SUM(I132:I138)</f>
        <v>0</v>
      </c>
      <c r="J139" s="21">
        <f t="shared" ref="J139" si="68">SUM(J132:J138)</f>
        <v>0</v>
      </c>
      <c r="K139" s="27"/>
      <c r="L139" s="21">
        <f t="shared" ref="L139:L181" si="69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 t="s">
        <v>147</v>
      </c>
      <c r="E141" s="50"/>
      <c r="F141" s="67"/>
      <c r="G141" s="67"/>
      <c r="H141" s="67"/>
      <c r="I141" s="67"/>
      <c r="J141" s="67"/>
      <c r="K141" s="68"/>
      <c r="L141" s="67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70">SUM(G140:G142)</f>
        <v>0</v>
      </c>
      <c r="H143" s="21">
        <f t="shared" ref="H143" si="71">SUM(H140:H142)</f>
        <v>0</v>
      </c>
      <c r="I143" s="21">
        <f t="shared" ref="I143" si="72">SUM(I140:I142)</f>
        <v>0</v>
      </c>
      <c r="J143" s="21">
        <f t="shared" ref="J143" si="73">SUM(J140:J142)</f>
        <v>0</v>
      </c>
      <c r="K143" s="27"/>
      <c r="L143" s="21"/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66" t="s">
        <v>105</v>
      </c>
      <c r="F144" s="51">
        <v>60</v>
      </c>
      <c r="G144" s="51">
        <v>2</v>
      </c>
      <c r="H144" s="51">
        <v>0</v>
      </c>
      <c r="I144" s="51">
        <v>4</v>
      </c>
      <c r="J144" s="51">
        <v>22</v>
      </c>
      <c r="K144" s="52" t="s">
        <v>60</v>
      </c>
      <c r="L144" s="69">
        <v>13.66</v>
      </c>
    </row>
    <row r="145" spans="1:12" ht="15" x14ac:dyDescent="0.25">
      <c r="A145" s="25"/>
      <c r="B145" s="16"/>
      <c r="C145" s="11"/>
      <c r="D145" s="7" t="s">
        <v>28</v>
      </c>
      <c r="E145" s="66" t="s">
        <v>106</v>
      </c>
      <c r="F145" s="51">
        <v>200</v>
      </c>
      <c r="G145" s="51">
        <v>5</v>
      </c>
      <c r="H145" s="51">
        <v>6</v>
      </c>
      <c r="I145" s="51">
        <v>11</v>
      </c>
      <c r="J145" s="51">
        <v>117</v>
      </c>
      <c r="K145" s="52" t="s">
        <v>61</v>
      </c>
      <c r="L145" s="51">
        <v>13.68</v>
      </c>
    </row>
    <row r="146" spans="1:12" ht="15" x14ac:dyDescent="0.25">
      <c r="A146" s="25"/>
      <c r="B146" s="16"/>
      <c r="C146" s="11"/>
      <c r="D146" s="7" t="s">
        <v>29</v>
      </c>
      <c r="E146" s="66" t="s">
        <v>107</v>
      </c>
      <c r="F146" s="51">
        <v>250</v>
      </c>
      <c r="G146" s="51">
        <v>25</v>
      </c>
      <c r="H146" s="51">
        <v>23</v>
      </c>
      <c r="I146" s="51">
        <v>22</v>
      </c>
      <c r="J146" s="51">
        <v>397</v>
      </c>
      <c r="K146" s="52" t="s">
        <v>62</v>
      </c>
      <c r="L146" s="51">
        <v>24.02</v>
      </c>
    </row>
    <row r="147" spans="1:12" ht="15" x14ac:dyDescent="0.25">
      <c r="A147" s="25"/>
      <c r="B147" s="16"/>
      <c r="C147" s="11"/>
      <c r="D147" s="7" t="s">
        <v>30</v>
      </c>
      <c r="E147" s="66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66" t="s">
        <v>108</v>
      </c>
      <c r="F148" s="51">
        <v>200</v>
      </c>
      <c r="G148" s="51">
        <v>0</v>
      </c>
      <c r="H148" s="51">
        <v>0</v>
      </c>
      <c r="I148" s="51">
        <v>15</v>
      </c>
      <c r="J148" s="51">
        <v>61</v>
      </c>
      <c r="K148" s="52" t="s">
        <v>63</v>
      </c>
      <c r="L148" s="51">
        <v>3.59</v>
      </c>
    </row>
    <row r="149" spans="1:12" ht="15" x14ac:dyDescent="0.25">
      <c r="A149" s="25"/>
      <c r="B149" s="16"/>
      <c r="C149" s="11"/>
      <c r="D149" s="7" t="s">
        <v>32</v>
      </c>
      <c r="E149" s="66" t="s">
        <v>104</v>
      </c>
      <c r="F149" s="51">
        <v>60</v>
      </c>
      <c r="G149" s="51">
        <v>5</v>
      </c>
      <c r="H149" s="51">
        <v>1</v>
      </c>
      <c r="I149" s="51">
        <v>30</v>
      </c>
      <c r="J149" s="51">
        <v>141</v>
      </c>
      <c r="K149" s="52" t="s">
        <v>49</v>
      </c>
      <c r="L149" s="51">
        <v>4</v>
      </c>
    </row>
    <row r="150" spans="1:12" ht="15" x14ac:dyDescent="0.25">
      <c r="A150" s="25"/>
      <c r="B150" s="16"/>
      <c r="C150" s="11"/>
      <c r="D150" s="7" t="s">
        <v>33</v>
      </c>
      <c r="E150" s="66" t="s">
        <v>93</v>
      </c>
      <c r="F150" s="51">
        <v>30</v>
      </c>
      <c r="G150" s="51">
        <v>2</v>
      </c>
      <c r="H150" s="51">
        <v>0</v>
      </c>
      <c r="I150" s="51">
        <v>10</v>
      </c>
      <c r="J150" s="51">
        <v>51</v>
      </c>
      <c r="K150" s="52" t="s">
        <v>49</v>
      </c>
      <c r="L150" s="51">
        <v>4.5</v>
      </c>
    </row>
    <row r="151" spans="1:12" ht="15" x14ac:dyDescent="0.25">
      <c r="A151" s="25"/>
      <c r="B151" s="16"/>
      <c r="C151" s="11"/>
      <c r="D151" s="6" t="s">
        <v>147</v>
      </c>
      <c r="E151" s="50" t="s">
        <v>118</v>
      </c>
      <c r="F151" s="51">
        <v>100</v>
      </c>
      <c r="G151" s="51">
        <v>3</v>
      </c>
      <c r="H151" s="51">
        <v>3</v>
      </c>
      <c r="I151" s="51">
        <v>11</v>
      </c>
      <c r="J151" s="51">
        <v>77</v>
      </c>
      <c r="K151" s="70" t="s">
        <v>49</v>
      </c>
      <c r="L151" s="51">
        <v>12.83</v>
      </c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900</v>
      </c>
      <c r="G153" s="21">
        <f t="shared" ref="G153" si="74">SUM(G144:G152)</f>
        <v>42</v>
      </c>
      <c r="H153" s="21">
        <f t="shared" ref="H153" si="75">SUM(H144:H152)</f>
        <v>33</v>
      </c>
      <c r="I153" s="21">
        <f t="shared" ref="I153" si="76">SUM(I144:I152)</f>
        <v>103</v>
      </c>
      <c r="J153" s="21">
        <f t="shared" ref="J153" si="77">SUM(J144:J152)</f>
        <v>866</v>
      </c>
      <c r="K153" s="27"/>
      <c r="L153" s="21">
        <v>76.28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78">SUM(G154:G157)</f>
        <v>0</v>
      </c>
      <c r="H158" s="21">
        <f t="shared" ref="H158" si="79">SUM(H154:H157)</f>
        <v>0</v>
      </c>
      <c r="I158" s="21">
        <f t="shared" ref="I158" si="80">SUM(I154:I157)</f>
        <v>0</v>
      </c>
      <c r="J158" s="21">
        <f t="shared" ref="J158" si="81">SUM(J154:J157)</f>
        <v>0</v>
      </c>
      <c r="K158" s="27"/>
      <c r="L158" s="21"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82">SUM(G159:G164)</f>
        <v>0</v>
      </c>
      <c r="H165" s="21">
        <f t="shared" ref="H165" si="83">SUM(H159:H164)</f>
        <v>0</v>
      </c>
      <c r="I165" s="21">
        <f t="shared" ref="I165" si="84">SUM(I159:I164)</f>
        <v>0</v>
      </c>
      <c r="J165" s="21">
        <f t="shared" ref="J165" si="85">SUM(J159:J164)</f>
        <v>0</v>
      </c>
      <c r="K165" s="27"/>
      <c r="L165" s="21"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86">SUM(G166:G171)</f>
        <v>0</v>
      </c>
      <c r="H172" s="21">
        <f t="shared" ref="H172" si="87">SUM(H166:H171)</f>
        <v>0</v>
      </c>
      <c r="I172" s="21">
        <f t="shared" ref="I172" si="88">SUM(I166:I171)</f>
        <v>0</v>
      </c>
      <c r="J172" s="21">
        <f t="shared" ref="J172" si="89">SUM(J166:J171)</f>
        <v>0</v>
      </c>
      <c r="K172" s="27"/>
      <c r="L172" s="21">
        <v>0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71" t="s">
        <v>4</v>
      </c>
      <c r="D173" s="72"/>
      <c r="E173" s="33"/>
      <c r="F173" s="34">
        <f>F139+F143+F153+F158+F165+F172</f>
        <v>900</v>
      </c>
      <c r="G173" s="34">
        <f t="shared" ref="G173" si="90">G139+G143+G153+G158+G165+G172</f>
        <v>42</v>
      </c>
      <c r="H173" s="34">
        <f t="shared" ref="H173" si="91">H139+H143+H153+H158+H165+H172</f>
        <v>33</v>
      </c>
      <c r="I173" s="34">
        <f t="shared" ref="I173" si="92">I139+I143+I153+I158+I165+I172</f>
        <v>103</v>
      </c>
      <c r="J173" s="34">
        <f t="shared" ref="J173" si="93">J139+J143+J153+J158+J165+J172</f>
        <v>866</v>
      </c>
      <c r="K173" s="35"/>
      <c r="L173" s="61">
        <v>76.28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94">SUM(G174:G180)</f>
        <v>0</v>
      </c>
      <c r="H181" s="21">
        <f t="shared" ref="H181" si="95">SUM(H174:H180)</f>
        <v>0</v>
      </c>
      <c r="I181" s="21">
        <f t="shared" ref="I181" si="96">SUM(I174:I180)</f>
        <v>0</v>
      </c>
      <c r="J181" s="21">
        <f t="shared" ref="J181" si="97">SUM(J174:J180)</f>
        <v>0</v>
      </c>
      <c r="K181" s="27"/>
      <c r="L181" s="21">
        <f t="shared" si="69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98">SUM(G182:G184)</f>
        <v>0</v>
      </c>
      <c r="H185" s="21">
        <f t="shared" ref="H185" si="99">SUM(H182:H184)</f>
        <v>0</v>
      </c>
      <c r="I185" s="21">
        <f t="shared" ref="I185" si="100">SUM(I182:I184)</f>
        <v>0</v>
      </c>
      <c r="J185" s="21">
        <f t="shared" ref="J185" si="101">SUM(J182:J184)</f>
        <v>0</v>
      </c>
      <c r="K185" s="27"/>
      <c r="L185" s="21"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66" t="s">
        <v>109</v>
      </c>
      <c r="F186" s="51">
        <v>80</v>
      </c>
      <c r="G186" s="51">
        <v>1</v>
      </c>
      <c r="H186" s="51">
        <v>4</v>
      </c>
      <c r="I186" s="51">
        <v>3</v>
      </c>
      <c r="J186" s="51">
        <v>50</v>
      </c>
      <c r="K186" s="52" t="s">
        <v>45</v>
      </c>
      <c r="L186" s="51">
        <v>8.99</v>
      </c>
    </row>
    <row r="187" spans="1:12" ht="15" x14ac:dyDescent="0.25">
      <c r="A187" s="25"/>
      <c r="B187" s="16"/>
      <c r="C187" s="11"/>
      <c r="D187" s="7" t="s">
        <v>28</v>
      </c>
      <c r="E187" s="66" t="s">
        <v>110</v>
      </c>
      <c r="F187" s="51">
        <v>200</v>
      </c>
      <c r="G187" s="51">
        <v>5</v>
      </c>
      <c r="H187" s="51">
        <v>3</v>
      </c>
      <c r="I187" s="51">
        <v>19</v>
      </c>
      <c r="J187" s="51">
        <v>120</v>
      </c>
      <c r="K187" s="52" t="s">
        <v>64</v>
      </c>
      <c r="L187" s="51">
        <v>4.4800000000000004</v>
      </c>
    </row>
    <row r="188" spans="1:12" ht="15" x14ac:dyDescent="0.25">
      <c r="A188" s="25"/>
      <c r="B188" s="16"/>
      <c r="C188" s="11"/>
      <c r="D188" s="7" t="s">
        <v>29</v>
      </c>
      <c r="E188" s="66" t="s">
        <v>111</v>
      </c>
      <c r="F188" s="51">
        <v>100</v>
      </c>
      <c r="G188" s="51">
        <v>17</v>
      </c>
      <c r="H188" s="51">
        <v>16</v>
      </c>
      <c r="I188" s="51">
        <v>7</v>
      </c>
      <c r="J188" s="51">
        <v>237</v>
      </c>
      <c r="K188" s="52" t="s">
        <v>65</v>
      </c>
      <c r="L188" s="51">
        <v>38</v>
      </c>
    </row>
    <row r="189" spans="1:12" ht="15" x14ac:dyDescent="0.25">
      <c r="A189" s="25"/>
      <c r="B189" s="16"/>
      <c r="C189" s="11"/>
      <c r="D189" s="7" t="s">
        <v>30</v>
      </c>
      <c r="E189" s="66" t="s">
        <v>112</v>
      </c>
      <c r="F189" s="51">
        <v>150</v>
      </c>
      <c r="G189" s="51">
        <v>8</v>
      </c>
      <c r="H189" s="51">
        <v>6</v>
      </c>
      <c r="I189" s="51">
        <v>36</v>
      </c>
      <c r="J189" s="51">
        <v>234</v>
      </c>
      <c r="K189" s="52" t="s">
        <v>66</v>
      </c>
      <c r="L189" s="51">
        <v>9.75</v>
      </c>
    </row>
    <row r="190" spans="1:12" ht="15" x14ac:dyDescent="0.25">
      <c r="A190" s="25"/>
      <c r="B190" s="16"/>
      <c r="C190" s="11"/>
      <c r="D190" s="7" t="s">
        <v>31</v>
      </c>
      <c r="E190" s="66" t="s">
        <v>113</v>
      </c>
      <c r="F190" s="51">
        <v>200</v>
      </c>
      <c r="G190" s="51">
        <v>0</v>
      </c>
      <c r="H190" s="51">
        <v>0</v>
      </c>
      <c r="I190" s="51">
        <v>10</v>
      </c>
      <c r="J190" s="51">
        <v>42</v>
      </c>
      <c r="K190" s="52" t="s">
        <v>67</v>
      </c>
      <c r="L190" s="51">
        <v>6.56</v>
      </c>
    </row>
    <row r="191" spans="1:12" ht="15" x14ac:dyDescent="0.25">
      <c r="A191" s="25"/>
      <c r="B191" s="16"/>
      <c r="C191" s="11"/>
      <c r="D191" s="7" t="s">
        <v>32</v>
      </c>
      <c r="E191" s="66" t="s">
        <v>104</v>
      </c>
      <c r="F191" s="51">
        <v>60</v>
      </c>
      <c r="G191" s="51">
        <v>5</v>
      </c>
      <c r="H191" s="51">
        <v>1</v>
      </c>
      <c r="I191" s="51">
        <v>30</v>
      </c>
      <c r="J191" s="51">
        <v>141</v>
      </c>
      <c r="K191" s="52" t="s">
        <v>49</v>
      </c>
      <c r="L191" s="51">
        <v>4</v>
      </c>
    </row>
    <row r="192" spans="1:12" ht="15" x14ac:dyDescent="0.25">
      <c r="A192" s="25"/>
      <c r="B192" s="16"/>
      <c r="C192" s="11"/>
      <c r="D192" s="7" t="s">
        <v>33</v>
      </c>
      <c r="E192" s="66" t="s">
        <v>93</v>
      </c>
      <c r="F192" s="51">
        <v>30</v>
      </c>
      <c r="G192" s="51">
        <v>2</v>
      </c>
      <c r="H192" s="51">
        <v>0</v>
      </c>
      <c r="I192" s="51">
        <v>10</v>
      </c>
      <c r="J192" s="51">
        <v>51</v>
      </c>
      <c r="K192" s="52" t="s">
        <v>49</v>
      </c>
      <c r="L192" s="51">
        <v>4.5</v>
      </c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820</v>
      </c>
      <c r="G195" s="21">
        <f t="shared" ref="G195" si="102">SUM(G186:G194)</f>
        <v>38</v>
      </c>
      <c r="H195" s="21">
        <f t="shared" ref="H195" si="103">SUM(H186:H194)</f>
        <v>30</v>
      </c>
      <c r="I195" s="21">
        <f t="shared" ref="I195" si="104">SUM(I186:I194)</f>
        <v>115</v>
      </c>
      <c r="J195" s="21">
        <f t="shared" ref="J195" si="105">SUM(J186:J194)</f>
        <v>875</v>
      </c>
      <c r="K195" s="27"/>
      <c r="L195" s="60">
        <v>76.28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06">SUM(G196:G199)</f>
        <v>0</v>
      </c>
      <c r="H200" s="21">
        <f t="shared" ref="H200" si="107">SUM(H196:H199)</f>
        <v>0</v>
      </c>
      <c r="I200" s="21">
        <f t="shared" ref="I200" si="108">SUM(I196:I199)</f>
        <v>0</v>
      </c>
      <c r="J200" s="21">
        <f t="shared" ref="J200" si="109">SUM(J196:J199)</f>
        <v>0</v>
      </c>
      <c r="K200" s="27"/>
      <c r="L200" s="21"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10">SUM(G201:G206)</f>
        <v>0</v>
      </c>
      <c r="H207" s="21">
        <f t="shared" ref="H207" si="111">SUM(H201:H206)</f>
        <v>0</v>
      </c>
      <c r="I207" s="21">
        <f t="shared" ref="I207" si="112">SUM(I201:I206)</f>
        <v>0</v>
      </c>
      <c r="J207" s="21">
        <f t="shared" ref="J207" si="113">SUM(J201:J206)</f>
        <v>0</v>
      </c>
      <c r="K207" s="27"/>
      <c r="L207" s="21"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14">SUM(G208:G213)</f>
        <v>0</v>
      </c>
      <c r="H214" s="21">
        <f t="shared" ref="H214" si="115">SUM(H208:H213)</f>
        <v>0</v>
      </c>
      <c r="I214" s="21">
        <f t="shared" ref="I214" si="116">SUM(I208:I213)</f>
        <v>0</v>
      </c>
      <c r="J214" s="21">
        <f t="shared" ref="J214" si="117">SUM(J208:J213)</f>
        <v>0</v>
      </c>
      <c r="K214" s="27"/>
      <c r="L214" s="21">
        <v>0</v>
      </c>
    </row>
    <row r="215" spans="1:12" ht="15.75" customHeight="1" thickBot="1" x14ac:dyDescent="0.25">
      <c r="A215" s="31">
        <f>A174</f>
        <v>1</v>
      </c>
      <c r="B215" s="32">
        <f>B174</f>
        <v>5</v>
      </c>
      <c r="C215" s="71" t="s">
        <v>4</v>
      </c>
      <c r="D215" s="72"/>
      <c r="E215" s="33"/>
      <c r="F215" s="34">
        <f>F181+F185+F195+F200+F207+F214</f>
        <v>820</v>
      </c>
      <c r="G215" s="34">
        <f t="shared" ref="G215" si="118">G181+G185+G195+G200+G207+G214</f>
        <v>38</v>
      </c>
      <c r="H215" s="34">
        <f t="shared" ref="H215" si="119">H181+H185+H195+H200+H207+H214</f>
        <v>30</v>
      </c>
      <c r="I215" s="34">
        <f t="shared" ref="I215" si="120">I181+I185+I195+I200+I207+I214</f>
        <v>115</v>
      </c>
      <c r="J215" s="34">
        <f t="shared" ref="J215" si="121">J181+J185+J195+J200+J207+J214</f>
        <v>875</v>
      </c>
      <c r="K215" s="35"/>
      <c r="L215" s="61">
        <v>76.28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63" t="s">
        <v>114</v>
      </c>
      <c r="F216" s="64">
        <v>150</v>
      </c>
      <c r="G216" s="64">
        <v>13</v>
      </c>
      <c r="H216" s="64">
        <v>18</v>
      </c>
      <c r="I216" s="64">
        <v>3</v>
      </c>
      <c r="J216" s="64">
        <v>226</v>
      </c>
      <c r="K216" s="65" t="s">
        <v>68</v>
      </c>
      <c r="L216" s="64">
        <v>25.7</v>
      </c>
    </row>
    <row r="217" spans="1:12" ht="15" x14ac:dyDescent="0.25">
      <c r="A217" s="25"/>
      <c r="B217" s="16"/>
      <c r="C217" s="11"/>
      <c r="D217" s="6"/>
      <c r="E217" s="66" t="s">
        <v>115</v>
      </c>
      <c r="F217" s="67">
        <v>30</v>
      </c>
      <c r="G217" s="67">
        <v>7</v>
      </c>
      <c r="H217" s="67">
        <v>9</v>
      </c>
      <c r="I217" s="67">
        <v>0</v>
      </c>
      <c r="J217" s="67">
        <v>108</v>
      </c>
      <c r="K217" s="68" t="s">
        <v>69</v>
      </c>
      <c r="L217" s="67">
        <v>20.5</v>
      </c>
    </row>
    <row r="218" spans="1:12" ht="15" x14ac:dyDescent="0.25">
      <c r="A218" s="25"/>
      <c r="B218" s="16"/>
      <c r="C218" s="11"/>
      <c r="D218" s="7" t="s">
        <v>22</v>
      </c>
      <c r="E218" s="66" t="s">
        <v>116</v>
      </c>
      <c r="F218" s="67">
        <v>200</v>
      </c>
      <c r="G218" s="67">
        <v>0</v>
      </c>
      <c r="H218" s="67">
        <v>0</v>
      </c>
      <c r="I218" s="67">
        <v>6</v>
      </c>
      <c r="J218" s="67">
        <v>27</v>
      </c>
      <c r="K218" s="68" t="s">
        <v>70</v>
      </c>
      <c r="L218" s="67">
        <v>2.75</v>
      </c>
    </row>
    <row r="219" spans="1:12" ht="15" x14ac:dyDescent="0.25">
      <c r="A219" s="25"/>
      <c r="B219" s="16"/>
      <c r="C219" s="11"/>
      <c r="D219" s="7" t="s">
        <v>23</v>
      </c>
      <c r="E219" s="66" t="s">
        <v>104</v>
      </c>
      <c r="F219" s="67">
        <v>45</v>
      </c>
      <c r="G219" s="67">
        <v>3</v>
      </c>
      <c r="H219" s="67">
        <v>0</v>
      </c>
      <c r="I219" s="67">
        <v>22</v>
      </c>
      <c r="J219" s="67">
        <v>106</v>
      </c>
      <c r="K219" s="68" t="s">
        <v>49</v>
      </c>
      <c r="L219" s="67">
        <v>4</v>
      </c>
    </row>
    <row r="220" spans="1:12" ht="15" x14ac:dyDescent="0.25">
      <c r="A220" s="25"/>
      <c r="B220" s="16"/>
      <c r="C220" s="11"/>
      <c r="D220" s="7" t="s">
        <v>24</v>
      </c>
      <c r="E220" s="66"/>
      <c r="F220" s="67"/>
      <c r="G220" s="67"/>
      <c r="H220" s="67"/>
      <c r="I220" s="67"/>
      <c r="J220" s="67"/>
      <c r="K220" s="68"/>
      <c r="L220" s="67"/>
    </row>
    <row r="221" spans="1:12" ht="15" x14ac:dyDescent="0.25">
      <c r="A221" s="25"/>
      <c r="B221" s="16"/>
      <c r="C221" s="11"/>
      <c r="D221" s="6"/>
      <c r="E221" s="66"/>
      <c r="F221" s="67"/>
      <c r="G221" s="67"/>
      <c r="H221" s="67"/>
      <c r="I221" s="67"/>
      <c r="J221" s="67"/>
      <c r="K221" s="68"/>
      <c r="L221" s="67"/>
    </row>
    <row r="222" spans="1:12" ht="15" x14ac:dyDescent="0.25">
      <c r="A222" s="25"/>
      <c r="B222" s="16"/>
      <c r="C222" s="11"/>
      <c r="D222" s="6"/>
      <c r="E222" s="66"/>
      <c r="F222" s="67"/>
      <c r="G222" s="67"/>
      <c r="H222" s="67"/>
      <c r="I222" s="67"/>
      <c r="J222" s="67"/>
      <c r="K222" s="68"/>
      <c r="L222" s="67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425</v>
      </c>
      <c r="G223" s="21">
        <f t="shared" ref="G223" si="122">SUM(G216:G222)</f>
        <v>23</v>
      </c>
      <c r="H223" s="21">
        <f t="shared" ref="H223" si="123">SUM(H216:H222)</f>
        <v>27</v>
      </c>
      <c r="I223" s="21">
        <f t="shared" ref="I223" si="124">SUM(I216:I222)</f>
        <v>31</v>
      </c>
      <c r="J223" s="21">
        <f t="shared" ref="J223" si="125">SUM(J216:J222)</f>
        <v>467</v>
      </c>
      <c r="K223" s="27"/>
      <c r="L223" s="21">
        <f t="shared" ref="L223" si="126">SUM(L216:L222)</f>
        <v>52.95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 t="s">
        <v>117</v>
      </c>
      <c r="F224" s="51">
        <v>200</v>
      </c>
      <c r="G224" s="51">
        <v>3</v>
      </c>
      <c r="H224" s="51">
        <v>1</v>
      </c>
      <c r="I224" s="51">
        <v>42</v>
      </c>
      <c r="J224" s="51">
        <v>189</v>
      </c>
      <c r="K224" s="52" t="s">
        <v>86</v>
      </c>
      <c r="L224" s="51">
        <v>10.5</v>
      </c>
    </row>
    <row r="225" spans="1:12" ht="15" x14ac:dyDescent="0.25">
      <c r="A225" s="25"/>
      <c r="B225" s="16"/>
      <c r="C225" s="11"/>
      <c r="D225" s="6" t="s">
        <v>147</v>
      </c>
      <c r="E225" s="66" t="s">
        <v>118</v>
      </c>
      <c r="F225" s="67">
        <v>100</v>
      </c>
      <c r="G225" s="67">
        <v>3</v>
      </c>
      <c r="H225" s="67">
        <v>3</v>
      </c>
      <c r="I225" s="67">
        <v>33</v>
      </c>
      <c r="J225" s="67">
        <v>77</v>
      </c>
      <c r="K225" s="68" t="s">
        <v>86</v>
      </c>
      <c r="L225" s="67">
        <v>12.83</v>
      </c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300</v>
      </c>
      <c r="G227" s="21">
        <f t="shared" ref="G227" si="127">SUM(G224:G226)</f>
        <v>6</v>
      </c>
      <c r="H227" s="21">
        <f t="shared" ref="H227" si="128">SUM(H224:H226)</f>
        <v>4</v>
      </c>
      <c r="I227" s="21">
        <f t="shared" ref="I227" si="129">SUM(I224:I226)</f>
        <v>75</v>
      </c>
      <c r="J227" s="21">
        <f t="shared" ref="J227" si="130">SUM(J224:J226)</f>
        <v>266</v>
      </c>
      <c r="K227" s="27"/>
      <c r="L227" s="21">
        <v>23.33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66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66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66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66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66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66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31">SUM(G228:G236)</f>
        <v>0</v>
      </c>
      <c r="H237" s="21">
        <f t="shared" ref="H237" si="132">SUM(H228:H236)</f>
        <v>0</v>
      </c>
      <c r="I237" s="21">
        <f t="shared" ref="I237" si="133">SUM(I228:I236)</f>
        <v>0</v>
      </c>
      <c r="J237" s="21">
        <f t="shared" ref="J237" si="134">SUM(J228:J236)</f>
        <v>0</v>
      </c>
      <c r="K237" s="27"/>
      <c r="L237" s="21"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35">SUM(G238:G241)</f>
        <v>0</v>
      </c>
      <c r="H242" s="21">
        <f t="shared" ref="H242" si="136">SUM(H238:H241)</f>
        <v>0</v>
      </c>
      <c r="I242" s="21">
        <f t="shared" ref="I242" si="137">SUM(I238:I241)</f>
        <v>0</v>
      </c>
      <c r="J242" s="21">
        <f t="shared" ref="J242" si="138">SUM(J238:J241)</f>
        <v>0</v>
      </c>
      <c r="K242" s="27"/>
      <c r="L242" s="21"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39">SUM(G243:G248)</f>
        <v>0</v>
      </c>
      <c r="H249" s="21">
        <f t="shared" ref="H249" si="140">SUM(H243:H248)</f>
        <v>0</v>
      </c>
      <c r="I249" s="21">
        <f t="shared" ref="I249" si="141">SUM(I243:I248)</f>
        <v>0</v>
      </c>
      <c r="J249" s="21">
        <f t="shared" ref="J249" si="142">SUM(J243:J248)</f>
        <v>0</v>
      </c>
      <c r="K249" s="27"/>
      <c r="L249" s="21"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43">SUM(G250:G255)</f>
        <v>0</v>
      </c>
      <c r="H256" s="21">
        <f t="shared" ref="H256" si="144">SUM(H250:H255)</f>
        <v>0</v>
      </c>
      <c r="I256" s="21">
        <f t="shared" ref="I256" si="145">SUM(I250:I255)</f>
        <v>0</v>
      </c>
      <c r="J256" s="21">
        <f t="shared" ref="J256" si="146">SUM(J250:J255)</f>
        <v>0</v>
      </c>
      <c r="K256" s="27"/>
      <c r="L256" s="21">
        <v>0</v>
      </c>
    </row>
    <row r="257" spans="1:12" ht="15.75" customHeight="1" thickBot="1" x14ac:dyDescent="0.25">
      <c r="A257" s="31">
        <f>A216</f>
        <v>1</v>
      </c>
      <c r="B257" s="32">
        <f>B216</f>
        <v>6</v>
      </c>
      <c r="C257" s="71" t="s">
        <v>4</v>
      </c>
      <c r="D257" s="72"/>
      <c r="E257" s="33"/>
      <c r="F257" s="34">
        <f>F223+F227+F237+F242+F249+F256</f>
        <v>725</v>
      </c>
      <c r="G257" s="34">
        <f t="shared" ref="G257" si="147">G223+G227+G237+G242+G249+G256</f>
        <v>29</v>
      </c>
      <c r="H257" s="34">
        <f t="shared" ref="H257" si="148">H223+H227+H237+H242+H249+H256</f>
        <v>31</v>
      </c>
      <c r="I257" s="34">
        <f t="shared" ref="I257" si="149">I223+I227+I237+I242+I249+I256</f>
        <v>106</v>
      </c>
      <c r="J257" s="34">
        <f t="shared" ref="J257" si="150">J223+J227+J237+J242+J249+J256</f>
        <v>733</v>
      </c>
      <c r="K257" s="35"/>
      <c r="L257" s="61">
        <v>76.28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51">SUM(G258:G264)</f>
        <v>0</v>
      </c>
      <c r="H265" s="21">
        <f t="shared" ref="H265" si="152">SUM(H258:H264)</f>
        <v>0</v>
      </c>
      <c r="I265" s="21">
        <f t="shared" ref="I265" si="153">SUM(I258:I264)</f>
        <v>0</v>
      </c>
      <c r="J265" s="21">
        <f t="shared" ref="J265" si="154">SUM(J258:J264)</f>
        <v>0</v>
      </c>
      <c r="K265" s="27"/>
      <c r="L265" s="21"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55">SUM(G266:G268)</f>
        <v>0</v>
      </c>
      <c r="H269" s="21">
        <f t="shared" ref="H269" si="156">SUM(H266:H268)</f>
        <v>0</v>
      </c>
      <c r="I269" s="21">
        <f t="shared" ref="I269" si="157">SUM(I266:I268)</f>
        <v>0</v>
      </c>
      <c r="J269" s="21">
        <f t="shared" ref="J269" si="158">SUM(J266:J268)</f>
        <v>0</v>
      </c>
      <c r="K269" s="27"/>
      <c r="L269" s="21"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59">SUM(G270:G278)</f>
        <v>0</v>
      </c>
      <c r="H279" s="21">
        <f t="shared" ref="H279" si="160">SUM(H270:H278)</f>
        <v>0</v>
      </c>
      <c r="I279" s="21">
        <f t="shared" ref="I279" si="161">SUM(I270:I278)</f>
        <v>0</v>
      </c>
      <c r="J279" s="21">
        <f t="shared" ref="J279" si="162">SUM(J270:J278)</f>
        <v>0</v>
      </c>
      <c r="K279" s="27"/>
      <c r="L279" s="21"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63">SUM(G280:G283)</f>
        <v>0</v>
      </c>
      <c r="H284" s="21">
        <f t="shared" ref="H284" si="164">SUM(H280:H283)</f>
        <v>0</v>
      </c>
      <c r="I284" s="21">
        <f t="shared" ref="I284" si="165">SUM(I280:I283)</f>
        <v>0</v>
      </c>
      <c r="J284" s="21">
        <f t="shared" ref="J284" si="166">SUM(J280:J283)</f>
        <v>0</v>
      </c>
      <c r="K284" s="27"/>
      <c r="L284" s="21"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67">SUM(G285:G290)</f>
        <v>0</v>
      </c>
      <c r="H291" s="21">
        <f t="shared" ref="H291" si="168">SUM(H285:H290)</f>
        <v>0</v>
      </c>
      <c r="I291" s="21">
        <f t="shared" ref="I291" si="169">SUM(I285:I290)</f>
        <v>0</v>
      </c>
      <c r="J291" s="21">
        <f t="shared" ref="J291" si="170">SUM(J285:J290)</f>
        <v>0</v>
      </c>
      <c r="K291" s="27"/>
      <c r="L291" s="21"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71">SUM(G292:G297)</f>
        <v>0</v>
      </c>
      <c r="H298" s="21">
        <f t="shared" ref="H298" si="172">SUM(H292:H297)</f>
        <v>0</v>
      </c>
      <c r="I298" s="21">
        <f t="shared" ref="I298" si="173">SUM(I292:I297)</f>
        <v>0</v>
      </c>
      <c r="J298" s="21">
        <f t="shared" ref="J298" si="174">SUM(J292:J297)</f>
        <v>0</v>
      </c>
      <c r="K298" s="27"/>
      <c r="L298" s="21"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71" t="s">
        <v>4</v>
      </c>
      <c r="D299" s="72"/>
      <c r="E299" s="33"/>
      <c r="F299" s="34">
        <f>F265+F269+F279+F284+F291+F298</f>
        <v>0</v>
      </c>
      <c r="G299" s="34">
        <f t="shared" ref="G299" si="175">G265+G269+G279+G284+G291+G298</f>
        <v>0</v>
      </c>
      <c r="H299" s="34">
        <f t="shared" ref="H299" si="176">H265+H269+H279+H284+H291+H298</f>
        <v>0</v>
      </c>
      <c r="I299" s="34">
        <f t="shared" ref="I299" si="177">I265+I269+I279+I284+I291+I298</f>
        <v>0</v>
      </c>
      <c r="J299" s="34">
        <f t="shared" ref="J299" si="178">J265+J269+J279+J284+J291+J298</f>
        <v>0</v>
      </c>
      <c r="K299" s="35"/>
      <c r="L299" s="34"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179">SUM(G300:G306)</f>
        <v>0</v>
      </c>
      <c r="H307" s="21">
        <f t="shared" ref="H307" si="180">SUM(H300:H306)</f>
        <v>0</v>
      </c>
      <c r="I307" s="21">
        <f t="shared" ref="I307" si="181">SUM(I300:I306)</f>
        <v>0</v>
      </c>
      <c r="J307" s="21">
        <f t="shared" ref="J307" si="182">SUM(J300:J306)</f>
        <v>0</v>
      </c>
      <c r="K307" s="27"/>
      <c r="L307" s="21">
        <f t="shared" ref="L307:L349" si="183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184">SUM(G308:G310)</f>
        <v>0</v>
      </c>
      <c r="H311" s="21">
        <f t="shared" ref="H311" si="185">SUM(H308:H310)</f>
        <v>0</v>
      </c>
      <c r="I311" s="21">
        <f t="shared" ref="I311" si="186">SUM(I308:I310)</f>
        <v>0</v>
      </c>
      <c r="J311" s="21">
        <f t="shared" ref="J311" si="187">SUM(J308:J310)</f>
        <v>0</v>
      </c>
      <c r="K311" s="27"/>
      <c r="L311" s="21"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66" t="s">
        <v>119</v>
      </c>
      <c r="F312" s="51">
        <v>80</v>
      </c>
      <c r="G312" s="51">
        <v>2</v>
      </c>
      <c r="H312" s="51">
        <v>9</v>
      </c>
      <c r="I312" s="51">
        <v>3</v>
      </c>
      <c r="J312" s="51">
        <v>98</v>
      </c>
      <c r="K312" s="52" t="s">
        <v>71</v>
      </c>
      <c r="L312" s="51">
        <v>9.14</v>
      </c>
    </row>
    <row r="313" spans="1:12" ht="15" x14ac:dyDescent="0.25">
      <c r="A313" s="25"/>
      <c r="B313" s="16"/>
      <c r="C313" s="11"/>
      <c r="D313" s="7" t="s">
        <v>28</v>
      </c>
      <c r="E313" s="66" t="s">
        <v>120</v>
      </c>
      <c r="F313" s="51">
        <v>200</v>
      </c>
      <c r="G313" s="51">
        <v>5</v>
      </c>
      <c r="H313" s="51">
        <v>6</v>
      </c>
      <c r="I313" s="51">
        <v>6</v>
      </c>
      <c r="J313" s="51">
        <v>92</v>
      </c>
      <c r="K313" s="52" t="s">
        <v>56</v>
      </c>
      <c r="L313" s="51">
        <v>6.5</v>
      </c>
    </row>
    <row r="314" spans="1:12" ht="15" x14ac:dyDescent="0.25">
      <c r="A314" s="25"/>
      <c r="B314" s="16"/>
      <c r="C314" s="11"/>
      <c r="D314" s="7" t="s">
        <v>29</v>
      </c>
      <c r="E314" s="66" t="s">
        <v>121</v>
      </c>
      <c r="F314" s="51">
        <v>120</v>
      </c>
      <c r="G314" s="51">
        <v>33</v>
      </c>
      <c r="H314" s="51">
        <v>3</v>
      </c>
      <c r="I314" s="51">
        <v>3</v>
      </c>
      <c r="J314" s="51">
        <v>169</v>
      </c>
      <c r="K314" s="52" t="s">
        <v>72</v>
      </c>
      <c r="L314" s="51">
        <v>35.85</v>
      </c>
    </row>
    <row r="315" spans="1:12" ht="15" x14ac:dyDescent="0.25">
      <c r="A315" s="25"/>
      <c r="B315" s="16"/>
      <c r="C315" s="11"/>
      <c r="D315" s="7" t="s">
        <v>30</v>
      </c>
      <c r="E315" s="66" t="s">
        <v>97</v>
      </c>
      <c r="F315" s="51">
        <v>150</v>
      </c>
      <c r="G315" s="51">
        <v>5</v>
      </c>
      <c r="H315" s="51">
        <v>5</v>
      </c>
      <c r="I315" s="51">
        <v>33</v>
      </c>
      <c r="J315" s="51">
        <v>197</v>
      </c>
      <c r="K315" s="52" t="s">
        <v>53</v>
      </c>
      <c r="L315" s="51">
        <v>6.88</v>
      </c>
    </row>
    <row r="316" spans="1:12" ht="15" x14ac:dyDescent="0.25">
      <c r="A316" s="25"/>
      <c r="B316" s="16"/>
      <c r="C316" s="11"/>
      <c r="D316" s="7" t="s">
        <v>31</v>
      </c>
      <c r="E316" s="66" t="s">
        <v>122</v>
      </c>
      <c r="F316" s="51">
        <v>200</v>
      </c>
      <c r="G316" s="51">
        <v>1</v>
      </c>
      <c r="H316" s="51">
        <v>0</v>
      </c>
      <c r="I316" s="51">
        <v>20</v>
      </c>
      <c r="J316" s="51">
        <v>87</v>
      </c>
      <c r="K316" s="52" t="s">
        <v>49</v>
      </c>
      <c r="L316" s="51">
        <v>9.41</v>
      </c>
    </row>
    <row r="317" spans="1:12" ht="15" x14ac:dyDescent="0.25">
      <c r="A317" s="25"/>
      <c r="B317" s="16"/>
      <c r="C317" s="11"/>
      <c r="D317" s="7" t="s">
        <v>32</v>
      </c>
      <c r="E317" s="66" t="s">
        <v>104</v>
      </c>
      <c r="F317" s="51">
        <v>60</v>
      </c>
      <c r="G317" s="51">
        <v>5</v>
      </c>
      <c r="H317" s="51">
        <v>1</v>
      </c>
      <c r="I317" s="51">
        <v>30</v>
      </c>
      <c r="J317" s="51">
        <v>141</v>
      </c>
      <c r="K317" s="52" t="s">
        <v>49</v>
      </c>
      <c r="L317" s="51">
        <v>4</v>
      </c>
    </row>
    <row r="318" spans="1:12" ht="15" x14ac:dyDescent="0.25">
      <c r="A318" s="25"/>
      <c r="B318" s="16"/>
      <c r="C318" s="11"/>
      <c r="D318" s="7" t="s">
        <v>33</v>
      </c>
      <c r="E318" s="66" t="s">
        <v>93</v>
      </c>
      <c r="F318" s="51">
        <v>30</v>
      </c>
      <c r="G318" s="51">
        <v>2</v>
      </c>
      <c r="H318" s="51">
        <v>0</v>
      </c>
      <c r="I318" s="51">
        <v>10</v>
      </c>
      <c r="J318" s="51">
        <v>51</v>
      </c>
      <c r="K318" s="52" t="s">
        <v>49</v>
      </c>
      <c r="L318" s="51">
        <v>4.5</v>
      </c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840</v>
      </c>
      <c r="G321" s="21">
        <f t="shared" ref="G321" si="188">SUM(G312:G320)</f>
        <v>53</v>
      </c>
      <c r="H321" s="21">
        <f t="shared" ref="H321" si="189">SUM(H312:H320)</f>
        <v>24</v>
      </c>
      <c r="I321" s="21">
        <f t="shared" ref="I321" si="190">SUM(I312:I320)</f>
        <v>105</v>
      </c>
      <c r="J321" s="21">
        <f t="shared" ref="J321" si="191">SUM(J312:J320)</f>
        <v>835</v>
      </c>
      <c r="K321" s="27"/>
      <c r="L321" s="60">
        <v>76.28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192">SUM(G322:G325)</f>
        <v>0</v>
      </c>
      <c r="H326" s="21">
        <f t="shared" ref="H326" si="193">SUM(H322:H325)</f>
        <v>0</v>
      </c>
      <c r="I326" s="21">
        <f t="shared" ref="I326" si="194">SUM(I322:I325)</f>
        <v>0</v>
      </c>
      <c r="J326" s="21">
        <f t="shared" ref="J326" si="195">SUM(J322:J325)</f>
        <v>0</v>
      </c>
      <c r="K326" s="27"/>
      <c r="L326" s="21"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196">SUM(G327:G332)</f>
        <v>0</v>
      </c>
      <c r="H333" s="21">
        <f t="shared" ref="H333" si="197">SUM(H327:H332)</f>
        <v>0</v>
      </c>
      <c r="I333" s="21">
        <f t="shared" ref="I333" si="198">SUM(I327:I332)</f>
        <v>0</v>
      </c>
      <c r="J333" s="21">
        <f t="shared" ref="J333" si="199">SUM(J327:J332)</f>
        <v>0</v>
      </c>
      <c r="K333" s="27"/>
      <c r="L333" s="21"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00">SUM(G334:G339)</f>
        <v>0</v>
      </c>
      <c r="H340" s="21">
        <f t="shared" ref="H340" si="201">SUM(H334:H339)</f>
        <v>0</v>
      </c>
      <c r="I340" s="21">
        <f t="shared" ref="I340" si="202">SUM(I334:I339)</f>
        <v>0</v>
      </c>
      <c r="J340" s="21">
        <f t="shared" ref="J340" si="203">SUM(J334:J339)</f>
        <v>0</v>
      </c>
      <c r="K340" s="27"/>
      <c r="L340" s="21">
        <v>0</v>
      </c>
    </row>
    <row r="341" spans="1:12" ht="15.75" customHeight="1" thickBot="1" x14ac:dyDescent="0.25">
      <c r="A341" s="31">
        <f>A300</f>
        <v>2</v>
      </c>
      <c r="B341" s="32">
        <f>B300</f>
        <v>1</v>
      </c>
      <c r="C341" s="71" t="s">
        <v>4</v>
      </c>
      <c r="D341" s="72"/>
      <c r="E341" s="33"/>
      <c r="F341" s="34">
        <f>F307+F311+F321+F326+F333+F340</f>
        <v>840</v>
      </c>
      <c r="G341" s="34">
        <f t="shared" ref="G341" si="204">G307+G311+G321+G326+G333+G340</f>
        <v>53</v>
      </c>
      <c r="H341" s="34">
        <f t="shared" ref="H341" si="205">H307+H311+H321+H326+H333+H340</f>
        <v>24</v>
      </c>
      <c r="I341" s="34">
        <f t="shared" ref="I341" si="206">I307+I311+I321+I326+I333+I340</f>
        <v>105</v>
      </c>
      <c r="J341" s="34">
        <f t="shared" ref="J341" si="207">J307+J311+J321+J326+J333+J340</f>
        <v>835</v>
      </c>
      <c r="K341" s="35"/>
      <c r="L341" s="61">
        <v>76.28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 t="s">
        <v>148</v>
      </c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08">SUM(G342:G348)</f>
        <v>0</v>
      </c>
      <c r="H349" s="21">
        <f t="shared" ref="H349" si="209">SUM(H342:H348)</f>
        <v>0</v>
      </c>
      <c r="I349" s="21">
        <f t="shared" ref="I349" si="210">SUM(I342:I348)</f>
        <v>0</v>
      </c>
      <c r="J349" s="21">
        <f t="shared" ref="J349" si="211">SUM(J342:J348)</f>
        <v>0</v>
      </c>
      <c r="K349" s="27"/>
      <c r="L349" s="21">
        <f t="shared" si="183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12">SUM(G350:G352)</f>
        <v>0</v>
      </c>
      <c r="H353" s="21">
        <f t="shared" ref="H353" si="213">SUM(H350:H352)</f>
        <v>0</v>
      </c>
      <c r="I353" s="21">
        <f t="shared" ref="I353" si="214">SUM(I350:I352)</f>
        <v>0</v>
      </c>
      <c r="J353" s="21">
        <f t="shared" ref="J353" si="215">SUM(J350:J352)</f>
        <v>0</v>
      </c>
      <c r="K353" s="27"/>
      <c r="L353" s="21"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66" t="s">
        <v>124</v>
      </c>
      <c r="F354" s="51">
        <v>80</v>
      </c>
      <c r="G354" s="51">
        <v>1</v>
      </c>
      <c r="H354" s="51">
        <v>0</v>
      </c>
      <c r="I354" s="51">
        <v>2</v>
      </c>
      <c r="J354" s="51">
        <v>11</v>
      </c>
      <c r="K354" s="52" t="s">
        <v>73</v>
      </c>
      <c r="L354" s="51">
        <v>22.5</v>
      </c>
    </row>
    <row r="355" spans="1:12" ht="15" x14ac:dyDescent="0.25">
      <c r="A355" s="15"/>
      <c r="B355" s="16"/>
      <c r="C355" s="11"/>
      <c r="D355" s="7" t="s">
        <v>28</v>
      </c>
      <c r="E355" s="66" t="s">
        <v>125</v>
      </c>
      <c r="F355" s="51">
        <v>200</v>
      </c>
      <c r="G355" s="51">
        <v>7</v>
      </c>
      <c r="H355" s="51">
        <v>5</v>
      </c>
      <c r="I355" s="51">
        <v>16</v>
      </c>
      <c r="J355" s="51">
        <v>133</v>
      </c>
      <c r="K355" s="52" t="s">
        <v>74</v>
      </c>
      <c r="L355" s="51">
        <v>4.84</v>
      </c>
    </row>
    <row r="356" spans="1:12" ht="15" x14ac:dyDescent="0.25">
      <c r="A356" s="15"/>
      <c r="B356" s="16"/>
      <c r="C356" s="11"/>
      <c r="D356" s="7" t="s">
        <v>29</v>
      </c>
      <c r="E356" s="66" t="s">
        <v>126</v>
      </c>
      <c r="F356" s="51">
        <v>90</v>
      </c>
      <c r="G356" s="51">
        <v>15</v>
      </c>
      <c r="H356" s="51">
        <v>3</v>
      </c>
      <c r="I356" s="51">
        <v>11</v>
      </c>
      <c r="J356" s="51">
        <v>135</v>
      </c>
      <c r="K356" s="52" t="s">
        <v>75</v>
      </c>
      <c r="L356" s="51">
        <v>20.440000000000001</v>
      </c>
    </row>
    <row r="357" spans="1:12" ht="15" x14ac:dyDescent="0.25">
      <c r="A357" s="15"/>
      <c r="B357" s="16"/>
      <c r="C357" s="11"/>
      <c r="D357" s="7" t="s">
        <v>30</v>
      </c>
      <c r="E357" s="66" t="s">
        <v>102</v>
      </c>
      <c r="F357" s="51">
        <v>150</v>
      </c>
      <c r="G357" s="51">
        <v>3</v>
      </c>
      <c r="H357" s="51">
        <v>5</v>
      </c>
      <c r="I357" s="51">
        <v>20</v>
      </c>
      <c r="J357" s="51">
        <v>139</v>
      </c>
      <c r="K357" s="52" t="s">
        <v>58</v>
      </c>
      <c r="L357" s="51">
        <v>7.8</v>
      </c>
    </row>
    <row r="358" spans="1:12" ht="15" x14ac:dyDescent="0.25">
      <c r="A358" s="15"/>
      <c r="B358" s="16"/>
      <c r="C358" s="11"/>
      <c r="D358" s="7" t="s">
        <v>31</v>
      </c>
      <c r="E358" s="66" t="s">
        <v>98</v>
      </c>
      <c r="F358" s="51">
        <v>200</v>
      </c>
      <c r="G358" s="51">
        <v>0</v>
      </c>
      <c r="H358" s="51">
        <v>0</v>
      </c>
      <c r="I358" s="51">
        <v>18</v>
      </c>
      <c r="J358" s="51">
        <v>76</v>
      </c>
      <c r="K358" s="52" t="s">
        <v>54</v>
      </c>
      <c r="L358" s="51">
        <v>3</v>
      </c>
    </row>
    <row r="359" spans="1:12" ht="15" x14ac:dyDescent="0.25">
      <c r="A359" s="15"/>
      <c r="B359" s="16"/>
      <c r="C359" s="11"/>
      <c r="D359" s="7" t="s">
        <v>32</v>
      </c>
      <c r="E359" s="66" t="s">
        <v>104</v>
      </c>
      <c r="F359" s="51">
        <v>60</v>
      </c>
      <c r="G359" s="51">
        <v>5</v>
      </c>
      <c r="H359" s="51">
        <v>1</v>
      </c>
      <c r="I359" s="51">
        <v>30</v>
      </c>
      <c r="J359" s="51">
        <v>141</v>
      </c>
      <c r="K359" s="52" t="s">
        <v>49</v>
      </c>
      <c r="L359" s="51">
        <v>4</v>
      </c>
    </row>
    <row r="360" spans="1:12" ht="15" x14ac:dyDescent="0.25">
      <c r="A360" s="15"/>
      <c r="B360" s="16"/>
      <c r="C360" s="11"/>
      <c r="D360" s="7" t="s">
        <v>33</v>
      </c>
      <c r="E360" s="66" t="s">
        <v>93</v>
      </c>
      <c r="F360" s="51">
        <v>30</v>
      </c>
      <c r="G360" s="51">
        <v>2</v>
      </c>
      <c r="H360" s="51">
        <v>0</v>
      </c>
      <c r="I360" s="51">
        <v>10</v>
      </c>
      <c r="J360" s="51">
        <v>51</v>
      </c>
      <c r="K360" s="52" t="s">
        <v>49</v>
      </c>
      <c r="L360" s="51">
        <v>4.5</v>
      </c>
    </row>
    <row r="361" spans="1:12" ht="15" x14ac:dyDescent="0.25">
      <c r="A361" s="15"/>
      <c r="B361" s="16"/>
      <c r="C361" s="11"/>
      <c r="D361" s="6" t="s">
        <v>24</v>
      </c>
      <c r="E361" s="50" t="s">
        <v>123</v>
      </c>
      <c r="F361" s="51">
        <v>100</v>
      </c>
      <c r="G361" s="51">
        <v>0</v>
      </c>
      <c r="H361" s="51">
        <v>0</v>
      </c>
      <c r="I361" s="51">
        <v>8</v>
      </c>
      <c r="J361" s="51">
        <v>36</v>
      </c>
      <c r="K361" s="52" t="s">
        <v>49</v>
      </c>
      <c r="L361" s="51">
        <v>9.1999999999999993</v>
      </c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910</v>
      </c>
      <c r="G363" s="21">
        <f t="shared" ref="G363" si="216">SUM(G354:G362)</f>
        <v>33</v>
      </c>
      <c r="H363" s="21">
        <f t="shared" ref="H363" si="217">SUM(H354:H362)</f>
        <v>14</v>
      </c>
      <c r="I363" s="21">
        <f t="shared" ref="I363" si="218">SUM(I354:I362)</f>
        <v>115</v>
      </c>
      <c r="J363" s="21">
        <f t="shared" ref="J363" si="219">SUM(J354:J362)</f>
        <v>722</v>
      </c>
      <c r="K363" s="27"/>
      <c r="L363" s="21">
        <v>76.28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20">SUM(G364:G367)</f>
        <v>0</v>
      </c>
      <c r="H368" s="21">
        <f t="shared" ref="H368" si="221">SUM(H364:H367)</f>
        <v>0</v>
      </c>
      <c r="I368" s="21">
        <f t="shared" ref="I368" si="222">SUM(I364:I367)</f>
        <v>0</v>
      </c>
      <c r="J368" s="21">
        <f t="shared" ref="J368" si="223">SUM(J364:J367)</f>
        <v>0</v>
      </c>
      <c r="K368" s="27"/>
      <c r="L368" s="21"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24">SUM(G369:G374)</f>
        <v>0</v>
      </c>
      <c r="H375" s="21">
        <f t="shared" ref="H375" si="225">SUM(H369:H374)</f>
        <v>0</v>
      </c>
      <c r="I375" s="21">
        <f t="shared" ref="I375" si="226">SUM(I369:I374)</f>
        <v>0</v>
      </c>
      <c r="J375" s="21">
        <f t="shared" ref="J375" si="227">SUM(J369:J374)</f>
        <v>0</v>
      </c>
      <c r="K375" s="27"/>
      <c r="L375" s="21"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28">SUM(G376:G381)</f>
        <v>0</v>
      </c>
      <c r="H382" s="21">
        <f t="shared" ref="H382" si="229">SUM(H376:H381)</f>
        <v>0</v>
      </c>
      <c r="I382" s="21">
        <f t="shared" ref="I382" si="230">SUM(I376:I381)</f>
        <v>0</v>
      </c>
      <c r="J382" s="21">
        <f t="shared" ref="J382" si="231">SUM(J376:J381)</f>
        <v>0</v>
      </c>
      <c r="K382" s="27"/>
      <c r="L382" s="21">
        <v>0</v>
      </c>
    </row>
    <row r="383" spans="1:12" ht="15.75" customHeight="1" thickBot="1" x14ac:dyDescent="0.25">
      <c r="A383" s="36">
        <f>A342</f>
        <v>2</v>
      </c>
      <c r="B383" s="36">
        <f>B342</f>
        <v>2</v>
      </c>
      <c r="C383" s="71" t="s">
        <v>4</v>
      </c>
      <c r="D383" s="72"/>
      <c r="E383" s="33"/>
      <c r="F383" s="34">
        <f>F349+F353+F363+F368+F375+F382</f>
        <v>910</v>
      </c>
      <c r="G383" s="34">
        <f t="shared" ref="G383" si="232">G349+G353+G363+G368+G375+G382</f>
        <v>33</v>
      </c>
      <c r="H383" s="34">
        <f t="shared" ref="H383" si="233">H349+H353+H363+H368+H375+H382</f>
        <v>14</v>
      </c>
      <c r="I383" s="34">
        <f t="shared" ref="I383" si="234">I349+I353+I363+I368+I375+I382</f>
        <v>115</v>
      </c>
      <c r="J383" s="34">
        <f t="shared" ref="J383" si="235">J349+J353+J363+J368+J375+J382</f>
        <v>722</v>
      </c>
      <c r="K383" s="35"/>
      <c r="L383" s="61">
        <v>76.28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36">SUM(G384:G390)</f>
        <v>0</v>
      </c>
      <c r="H391" s="21">
        <f t="shared" ref="H391" si="237">SUM(H384:H390)</f>
        <v>0</v>
      </c>
      <c r="I391" s="21">
        <f t="shared" ref="I391" si="238">SUM(I384:I390)</f>
        <v>0</v>
      </c>
      <c r="J391" s="21">
        <f t="shared" ref="J391" si="239">SUM(J384:J390)</f>
        <v>0</v>
      </c>
      <c r="K391" s="27"/>
      <c r="L391" s="21">
        <f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40">SUM(G392:G394)</f>
        <v>0</v>
      </c>
      <c r="H395" s="21">
        <f t="shared" ref="H395" si="241">SUM(H392:H394)</f>
        <v>0</v>
      </c>
      <c r="I395" s="21">
        <f t="shared" ref="I395" si="242">SUM(I392:I394)</f>
        <v>0</v>
      </c>
      <c r="J395" s="21">
        <f t="shared" ref="J395" si="243">SUM(J392:J394)</f>
        <v>0</v>
      </c>
      <c r="K395" s="27"/>
      <c r="L395" s="21"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66" t="s">
        <v>128</v>
      </c>
      <c r="F396" s="58">
        <v>80</v>
      </c>
      <c r="G396" s="58">
        <v>1</v>
      </c>
      <c r="H396" s="58">
        <v>4</v>
      </c>
      <c r="I396" s="58">
        <v>6</v>
      </c>
      <c r="J396" s="58">
        <v>61</v>
      </c>
      <c r="K396" s="59" t="s">
        <v>76</v>
      </c>
      <c r="L396" s="58">
        <v>5.52</v>
      </c>
    </row>
    <row r="397" spans="1:12" ht="15" x14ac:dyDescent="0.25">
      <c r="A397" s="25"/>
      <c r="B397" s="16"/>
      <c r="C397" s="11"/>
      <c r="D397" s="7" t="s">
        <v>28</v>
      </c>
      <c r="E397" s="66" t="s">
        <v>129</v>
      </c>
      <c r="F397" s="58">
        <v>200</v>
      </c>
      <c r="G397" s="58">
        <v>6</v>
      </c>
      <c r="H397" s="58">
        <v>7</v>
      </c>
      <c r="I397" s="58">
        <v>13</v>
      </c>
      <c r="J397" s="58">
        <v>135</v>
      </c>
      <c r="K397" s="59" t="s">
        <v>77</v>
      </c>
      <c r="L397" s="58">
        <v>12.16</v>
      </c>
    </row>
    <row r="398" spans="1:12" ht="15" x14ac:dyDescent="0.25">
      <c r="A398" s="25"/>
      <c r="B398" s="16"/>
      <c r="C398" s="11"/>
      <c r="D398" s="7" t="s">
        <v>29</v>
      </c>
      <c r="E398" s="66" t="s">
        <v>130</v>
      </c>
      <c r="F398" s="58">
        <v>200</v>
      </c>
      <c r="G398" s="58">
        <v>21</v>
      </c>
      <c r="H398" s="58">
        <v>7</v>
      </c>
      <c r="I398" s="58">
        <v>18</v>
      </c>
      <c r="J398" s="58">
        <v>217</v>
      </c>
      <c r="K398" s="59" t="s">
        <v>78</v>
      </c>
      <c r="L398" s="58">
        <v>39.51</v>
      </c>
    </row>
    <row r="399" spans="1:12" ht="15" x14ac:dyDescent="0.25">
      <c r="A399" s="25"/>
      <c r="B399" s="16"/>
      <c r="C399" s="11"/>
      <c r="D399" s="7" t="s">
        <v>30</v>
      </c>
      <c r="E399" s="66"/>
      <c r="F399" s="58"/>
      <c r="G399" s="58"/>
      <c r="H399" s="58"/>
      <c r="I399" s="58"/>
      <c r="J399" s="58"/>
      <c r="K399" s="59"/>
      <c r="L399" s="58"/>
    </row>
    <row r="400" spans="1:12" ht="15" x14ac:dyDescent="0.25">
      <c r="A400" s="25"/>
      <c r="B400" s="16"/>
      <c r="C400" s="11"/>
      <c r="D400" s="7" t="s">
        <v>31</v>
      </c>
      <c r="E400" s="66" t="s">
        <v>91</v>
      </c>
      <c r="F400" s="58">
        <v>200</v>
      </c>
      <c r="G400" s="58">
        <v>1</v>
      </c>
      <c r="H400" s="58">
        <v>0</v>
      </c>
      <c r="I400" s="58">
        <v>20</v>
      </c>
      <c r="J400" s="58">
        <v>81</v>
      </c>
      <c r="K400" s="59" t="s">
        <v>79</v>
      </c>
      <c r="L400" s="58">
        <v>5.74</v>
      </c>
    </row>
    <row r="401" spans="1:12" ht="15" x14ac:dyDescent="0.25">
      <c r="A401" s="25"/>
      <c r="B401" s="16"/>
      <c r="C401" s="11"/>
      <c r="D401" s="7" t="s">
        <v>32</v>
      </c>
      <c r="E401" s="66" t="s">
        <v>104</v>
      </c>
      <c r="F401" s="58">
        <v>60</v>
      </c>
      <c r="G401" s="58">
        <v>5</v>
      </c>
      <c r="H401" s="58">
        <v>1</v>
      </c>
      <c r="I401" s="58">
        <v>30</v>
      </c>
      <c r="J401" s="58">
        <v>141</v>
      </c>
      <c r="K401" s="59" t="s">
        <v>49</v>
      </c>
      <c r="L401" s="58">
        <v>4</v>
      </c>
    </row>
    <row r="402" spans="1:12" ht="15" x14ac:dyDescent="0.25">
      <c r="A402" s="25"/>
      <c r="B402" s="16"/>
      <c r="C402" s="11"/>
      <c r="D402" s="7" t="s">
        <v>33</v>
      </c>
      <c r="E402" s="66" t="s">
        <v>93</v>
      </c>
      <c r="F402" s="58">
        <v>30</v>
      </c>
      <c r="G402" s="58">
        <v>2</v>
      </c>
      <c r="H402" s="58">
        <v>0</v>
      </c>
      <c r="I402" s="58">
        <v>10</v>
      </c>
      <c r="J402" s="58">
        <v>51</v>
      </c>
      <c r="K402" s="59" t="s">
        <v>49</v>
      </c>
      <c r="L402" s="58">
        <v>4.5</v>
      </c>
    </row>
    <row r="403" spans="1:12" ht="15" x14ac:dyDescent="0.25">
      <c r="A403" s="25"/>
      <c r="B403" s="16"/>
      <c r="C403" s="11"/>
      <c r="D403" s="6" t="s">
        <v>24</v>
      </c>
      <c r="E403" s="50" t="s">
        <v>127</v>
      </c>
      <c r="F403" s="51">
        <v>100</v>
      </c>
      <c r="G403" s="51">
        <v>2</v>
      </c>
      <c r="H403" s="51">
        <v>1</v>
      </c>
      <c r="I403" s="51">
        <v>21</v>
      </c>
      <c r="J403" s="51">
        <v>95</v>
      </c>
      <c r="K403" s="52" t="s">
        <v>49</v>
      </c>
      <c r="L403" s="51">
        <v>4.8499999999999996</v>
      </c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870</v>
      </c>
      <c r="G405" s="21">
        <f t="shared" ref="G405" si="244">SUM(G396:G404)</f>
        <v>38</v>
      </c>
      <c r="H405" s="21">
        <f t="shared" ref="H405" si="245">SUM(H396:H404)</f>
        <v>20</v>
      </c>
      <c r="I405" s="21">
        <f t="shared" ref="I405" si="246">SUM(I396:I404)</f>
        <v>118</v>
      </c>
      <c r="J405" s="21">
        <f t="shared" ref="J405" si="247">SUM(J396:J404)</f>
        <v>781</v>
      </c>
      <c r="K405" s="27"/>
      <c r="L405" s="21">
        <v>76.28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48">SUM(G406:G409)</f>
        <v>0</v>
      </c>
      <c r="H410" s="21">
        <f t="shared" ref="H410" si="249">SUM(H406:H409)</f>
        <v>0</v>
      </c>
      <c r="I410" s="21">
        <f t="shared" ref="I410" si="250">SUM(I406:I409)</f>
        <v>0</v>
      </c>
      <c r="J410" s="21">
        <f t="shared" ref="J410" si="251">SUM(J406:J409)</f>
        <v>0</v>
      </c>
      <c r="K410" s="27"/>
      <c r="L410" s="21"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52">SUM(G411:G416)</f>
        <v>0</v>
      </c>
      <c r="H417" s="21">
        <f t="shared" ref="H417" si="253">SUM(H411:H416)</f>
        <v>0</v>
      </c>
      <c r="I417" s="21">
        <f t="shared" ref="I417" si="254">SUM(I411:I416)</f>
        <v>0</v>
      </c>
      <c r="J417" s="21">
        <f t="shared" ref="J417" si="255">SUM(J411:J416)</f>
        <v>0</v>
      </c>
      <c r="K417" s="27"/>
      <c r="L417" s="21"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56">SUM(G418:G423)</f>
        <v>0</v>
      </c>
      <c r="H424" s="21">
        <f t="shared" ref="H424" si="257">SUM(H418:H423)</f>
        <v>0</v>
      </c>
      <c r="I424" s="21">
        <f t="shared" ref="I424" si="258">SUM(I418:I423)</f>
        <v>0</v>
      </c>
      <c r="J424" s="21">
        <f t="shared" ref="J424" si="259">SUM(J418:J423)</f>
        <v>0</v>
      </c>
      <c r="K424" s="27"/>
      <c r="L424" s="21">
        <v>0</v>
      </c>
    </row>
    <row r="425" spans="1:12" ht="15.75" customHeight="1" thickBot="1" x14ac:dyDescent="0.25">
      <c r="A425" s="31">
        <f>A384</f>
        <v>2</v>
      </c>
      <c r="B425" s="32">
        <f>B384</f>
        <v>3</v>
      </c>
      <c r="C425" s="71" t="s">
        <v>4</v>
      </c>
      <c r="D425" s="72"/>
      <c r="E425" s="33"/>
      <c r="F425" s="34">
        <f>F391+F395+F405+F410+F417+F424</f>
        <v>870</v>
      </c>
      <c r="G425" s="34">
        <f t="shared" ref="G425" si="260">G391+G395+G405+G410+G417+G424</f>
        <v>38</v>
      </c>
      <c r="H425" s="34">
        <f t="shared" ref="H425" si="261">H391+H395+H405+H410+H417+H424</f>
        <v>20</v>
      </c>
      <c r="I425" s="34">
        <f t="shared" ref="I425" si="262">I391+I395+I405+I410+I417+I424</f>
        <v>118</v>
      </c>
      <c r="J425" s="34">
        <f t="shared" ref="J425" si="263">J391+J395+J405+J410+J417+J424</f>
        <v>781</v>
      </c>
      <c r="K425" s="35"/>
      <c r="L425" s="61">
        <v>76.28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264">SUM(G426:G432)</f>
        <v>0</v>
      </c>
      <c r="H433" s="21">
        <f t="shared" ref="H433" si="265">SUM(H426:H432)</f>
        <v>0</v>
      </c>
      <c r="I433" s="21">
        <f t="shared" ref="I433" si="266">SUM(I426:I432)</f>
        <v>0</v>
      </c>
      <c r="J433" s="21">
        <f t="shared" ref="J433" si="267">SUM(J426:J432)</f>
        <v>0</v>
      </c>
      <c r="K433" s="27"/>
      <c r="L433" s="21"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268">SUM(G434:G436)</f>
        <v>0</v>
      </c>
      <c r="H437" s="21">
        <f t="shared" ref="H437" si="269">SUM(H434:H436)</f>
        <v>0</v>
      </c>
      <c r="I437" s="21">
        <f t="shared" ref="I437" si="270">SUM(I434:I436)</f>
        <v>0</v>
      </c>
      <c r="J437" s="21">
        <f t="shared" ref="J437" si="271">SUM(J434:J436)</f>
        <v>0</v>
      </c>
      <c r="K437" s="27"/>
      <c r="L437" s="21"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66" t="s">
        <v>131</v>
      </c>
      <c r="F438" s="58">
        <v>80</v>
      </c>
      <c r="G438" s="58">
        <v>1</v>
      </c>
      <c r="H438" s="58">
        <v>8</v>
      </c>
      <c r="I438" s="58">
        <v>5</v>
      </c>
      <c r="J438" s="58">
        <v>97</v>
      </c>
      <c r="K438" s="59" t="s">
        <v>50</v>
      </c>
      <c r="L438" s="58">
        <v>11.35</v>
      </c>
    </row>
    <row r="439" spans="1:12" ht="15" x14ac:dyDescent="0.25">
      <c r="A439" s="25"/>
      <c r="B439" s="16"/>
      <c r="C439" s="11"/>
      <c r="D439" s="7" t="s">
        <v>28</v>
      </c>
      <c r="E439" s="66" t="s">
        <v>132</v>
      </c>
      <c r="F439" s="58">
        <v>200</v>
      </c>
      <c r="G439" s="58">
        <v>9</v>
      </c>
      <c r="H439" s="58">
        <v>6</v>
      </c>
      <c r="I439" s="58">
        <v>14</v>
      </c>
      <c r="J439" s="58">
        <v>145</v>
      </c>
      <c r="K439" s="59" t="s">
        <v>80</v>
      </c>
      <c r="L439" s="58">
        <v>10.41</v>
      </c>
    </row>
    <row r="440" spans="1:12" ht="25.5" x14ac:dyDescent="0.25">
      <c r="A440" s="25"/>
      <c r="B440" s="16"/>
      <c r="C440" s="11"/>
      <c r="D440" s="7" t="s">
        <v>29</v>
      </c>
      <c r="E440" s="66" t="s">
        <v>133</v>
      </c>
      <c r="F440" s="58">
        <v>100</v>
      </c>
      <c r="G440" s="58">
        <v>15</v>
      </c>
      <c r="H440" s="58">
        <v>14</v>
      </c>
      <c r="I440" s="58">
        <v>15</v>
      </c>
      <c r="J440" s="58">
        <v>250</v>
      </c>
      <c r="K440" s="59" t="s">
        <v>81</v>
      </c>
      <c r="L440" s="58">
        <v>33.700000000000003</v>
      </c>
    </row>
    <row r="441" spans="1:12" ht="15" x14ac:dyDescent="0.25">
      <c r="A441" s="25"/>
      <c r="B441" s="16"/>
      <c r="C441" s="11"/>
      <c r="D441" s="7" t="s">
        <v>30</v>
      </c>
      <c r="E441" s="66" t="s">
        <v>134</v>
      </c>
      <c r="F441" s="58">
        <v>150</v>
      </c>
      <c r="G441" s="58">
        <v>8</v>
      </c>
      <c r="H441" s="58">
        <v>6</v>
      </c>
      <c r="I441" s="58">
        <v>36</v>
      </c>
      <c r="J441" s="58">
        <v>234</v>
      </c>
      <c r="K441" s="59" t="s">
        <v>66</v>
      </c>
      <c r="L441" s="58">
        <v>6.87</v>
      </c>
    </row>
    <row r="442" spans="1:12" ht="15" x14ac:dyDescent="0.25">
      <c r="A442" s="25"/>
      <c r="B442" s="16"/>
      <c r="C442" s="11"/>
      <c r="D442" s="7" t="s">
        <v>31</v>
      </c>
      <c r="E442" s="66" t="s">
        <v>103</v>
      </c>
      <c r="F442" s="58">
        <v>200</v>
      </c>
      <c r="G442" s="58">
        <v>1</v>
      </c>
      <c r="H442" s="58">
        <v>0</v>
      </c>
      <c r="I442" s="58">
        <v>19</v>
      </c>
      <c r="J442" s="58">
        <v>81</v>
      </c>
      <c r="K442" s="59" t="s">
        <v>82</v>
      </c>
      <c r="L442" s="58">
        <v>5.45</v>
      </c>
    </row>
    <row r="443" spans="1:12" ht="15" x14ac:dyDescent="0.25">
      <c r="A443" s="25"/>
      <c r="B443" s="16"/>
      <c r="C443" s="11"/>
      <c r="D443" s="7" t="s">
        <v>32</v>
      </c>
      <c r="E443" s="66" t="s">
        <v>104</v>
      </c>
      <c r="F443" s="58">
        <v>60</v>
      </c>
      <c r="G443" s="58">
        <v>5</v>
      </c>
      <c r="H443" s="58">
        <v>1</v>
      </c>
      <c r="I443" s="58">
        <v>30</v>
      </c>
      <c r="J443" s="58">
        <v>141</v>
      </c>
      <c r="K443" s="59" t="s">
        <v>49</v>
      </c>
      <c r="L443" s="58">
        <v>4</v>
      </c>
    </row>
    <row r="444" spans="1:12" ht="15" x14ac:dyDescent="0.25">
      <c r="A444" s="25"/>
      <c r="B444" s="16"/>
      <c r="C444" s="11"/>
      <c r="D444" s="7" t="s">
        <v>33</v>
      </c>
      <c r="E444" s="66" t="s">
        <v>93</v>
      </c>
      <c r="F444" s="58">
        <v>30</v>
      </c>
      <c r="G444" s="58">
        <v>2</v>
      </c>
      <c r="H444" s="58">
        <v>0</v>
      </c>
      <c r="I444" s="58">
        <v>10</v>
      </c>
      <c r="J444" s="58">
        <v>51</v>
      </c>
      <c r="K444" s="59" t="s">
        <v>49</v>
      </c>
      <c r="L444" s="58">
        <v>4.5</v>
      </c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820</v>
      </c>
      <c r="G447" s="21">
        <f t="shared" ref="G447" si="272">SUM(G438:G446)</f>
        <v>41</v>
      </c>
      <c r="H447" s="21">
        <f t="shared" ref="H447" si="273">SUM(H438:H446)</f>
        <v>35</v>
      </c>
      <c r="I447" s="21">
        <f t="shared" ref="I447" si="274">SUM(I438:I446)</f>
        <v>129</v>
      </c>
      <c r="J447" s="21">
        <f t="shared" ref="J447" si="275">SUM(J438:J446)</f>
        <v>999</v>
      </c>
      <c r="K447" s="27"/>
      <c r="L447" s="60">
        <v>76.28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276">SUM(G448:G451)</f>
        <v>0</v>
      </c>
      <c r="H452" s="21">
        <f t="shared" ref="H452" si="277">SUM(H448:H451)</f>
        <v>0</v>
      </c>
      <c r="I452" s="21">
        <f t="shared" ref="I452" si="278">SUM(I448:I451)</f>
        <v>0</v>
      </c>
      <c r="J452" s="21">
        <f t="shared" ref="J452" si="279">SUM(J448:J451)</f>
        <v>0</v>
      </c>
      <c r="K452" s="27"/>
      <c r="L452" s="21"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280">SUM(G453:G458)</f>
        <v>0</v>
      </c>
      <c r="H459" s="21">
        <f t="shared" ref="H459" si="281">SUM(H453:H458)</f>
        <v>0</v>
      </c>
      <c r="I459" s="21">
        <f t="shared" ref="I459" si="282">SUM(I453:I458)</f>
        <v>0</v>
      </c>
      <c r="J459" s="21">
        <f t="shared" ref="J459" si="283">SUM(J453:J458)</f>
        <v>0</v>
      </c>
      <c r="K459" s="27"/>
      <c r="L459" s="21"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284">SUM(G460:G465)</f>
        <v>0</v>
      </c>
      <c r="H466" s="21">
        <f t="shared" ref="H466" si="285">SUM(H460:H465)</f>
        <v>0</v>
      </c>
      <c r="I466" s="21">
        <f t="shared" ref="I466" si="286">SUM(I460:I465)</f>
        <v>0</v>
      </c>
      <c r="J466" s="21">
        <f t="shared" ref="J466" si="287">SUM(J460:J465)</f>
        <v>0</v>
      </c>
      <c r="K466" s="27"/>
      <c r="L466" s="21">
        <v>0</v>
      </c>
    </row>
    <row r="467" spans="1:12" ht="15.75" customHeight="1" thickBot="1" x14ac:dyDescent="0.25">
      <c r="A467" s="31">
        <f>A426</f>
        <v>2</v>
      </c>
      <c r="B467" s="32">
        <f>B426</f>
        <v>4</v>
      </c>
      <c r="C467" s="71" t="s">
        <v>4</v>
      </c>
      <c r="D467" s="72"/>
      <c r="E467" s="33"/>
      <c r="F467" s="34">
        <f>F433+F437+F447+F452+F459+F466</f>
        <v>820</v>
      </c>
      <c r="G467" s="34">
        <f t="shared" ref="G467" si="288">G433+G437+G447+G452+G459+G466</f>
        <v>41</v>
      </c>
      <c r="H467" s="34">
        <f t="shared" ref="H467" si="289">H433+H437+H447+H452+H459+H466</f>
        <v>35</v>
      </c>
      <c r="I467" s="34">
        <f t="shared" ref="I467" si="290">I433+I437+I447+I452+I459+I466</f>
        <v>129</v>
      </c>
      <c r="J467" s="34">
        <f t="shared" ref="J467" si="291">J433+J437+J447+J452+J459+J466</f>
        <v>999</v>
      </c>
      <c r="K467" s="35"/>
      <c r="L467" s="61">
        <v>76.28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292">SUM(G468:G474)</f>
        <v>0</v>
      </c>
      <c r="H475" s="21">
        <f t="shared" ref="H475" si="293">SUM(H468:H474)</f>
        <v>0</v>
      </c>
      <c r="I475" s="21">
        <f t="shared" ref="I475" si="294">SUM(I468:I474)</f>
        <v>0</v>
      </c>
      <c r="J475" s="21">
        <f t="shared" ref="J475" si="295">SUM(J468:J474)</f>
        <v>0</v>
      </c>
      <c r="K475" s="27"/>
      <c r="L475" s="21">
        <f t="shared" ref="L475" si="296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 t="s">
        <v>147</v>
      </c>
      <c r="E477" s="66"/>
      <c r="F477" s="67"/>
      <c r="G477" s="67"/>
      <c r="H477" s="67"/>
      <c r="I477" s="67"/>
      <c r="J477" s="67"/>
      <c r="K477" s="68"/>
      <c r="L477" s="67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297">SUM(G476:G478)</f>
        <v>0</v>
      </c>
      <c r="H479" s="21">
        <f t="shared" ref="H479" si="298">SUM(H476:H478)</f>
        <v>0</v>
      </c>
      <c r="I479" s="21">
        <f t="shared" ref="I479" si="299">SUM(I476:I478)</f>
        <v>0</v>
      </c>
      <c r="J479" s="21">
        <f t="shared" ref="J479" si="300">SUM(J476:J478)</f>
        <v>0</v>
      </c>
      <c r="K479" s="27"/>
      <c r="L479" s="21"/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66" t="s">
        <v>135</v>
      </c>
      <c r="F480" s="58">
        <v>60</v>
      </c>
      <c r="G480" s="58">
        <v>1</v>
      </c>
      <c r="H480" s="58">
        <v>3</v>
      </c>
      <c r="I480" s="58">
        <v>2</v>
      </c>
      <c r="J480" s="58">
        <v>38</v>
      </c>
      <c r="K480" s="59" t="s">
        <v>83</v>
      </c>
      <c r="L480" s="58">
        <v>14.53</v>
      </c>
    </row>
    <row r="481" spans="1:12" ht="15" x14ac:dyDescent="0.25">
      <c r="A481" s="25"/>
      <c r="B481" s="16"/>
      <c r="C481" s="11"/>
      <c r="D481" s="7" t="s">
        <v>28</v>
      </c>
      <c r="E481" s="66" t="s">
        <v>106</v>
      </c>
      <c r="F481" s="58">
        <v>200</v>
      </c>
      <c r="G481" s="58">
        <v>5</v>
      </c>
      <c r="H481" s="58">
        <v>6</v>
      </c>
      <c r="I481" s="58">
        <v>11</v>
      </c>
      <c r="J481" s="58">
        <v>117</v>
      </c>
      <c r="K481" s="59" t="s">
        <v>84</v>
      </c>
      <c r="L481" s="58">
        <v>5.65</v>
      </c>
    </row>
    <row r="482" spans="1:12" ht="15" x14ac:dyDescent="0.25">
      <c r="A482" s="25"/>
      <c r="B482" s="16"/>
      <c r="C482" s="11"/>
      <c r="D482" s="7" t="s">
        <v>29</v>
      </c>
      <c r="E482" s="66" t="s">
        <v>136</v>
      </c>
      <c r="F482" s="58">
        <v>250</v>
      </c>
      <c r="G482" s="58">
        <v>34</v>
      </c>
      <c r="H482" s="58">
        <v>10</v>
      </c>
      <c r="I482" s="58">
        <v>42</v>
      </c>
      <c r="J482" s="58">
        <v>393</v>
      </c>
      <c r="K482" s="59" t="s">
        <v>85</v>
      </c>
      <c r="L482" s="58">
        <v>21.92</v>
      </c>
    </row>
    <row r="483" spans="1:12" ht="15" x14ac:dyDescent="0.25">
      <c r="A483" s="25"/>
      <c r="B483" s="16"/>
      <c r="C483" s="11"/>
      <c r="D483" s="7" t="s">
        <v>30</v>
      </c>
      <c r="E483" s="66"/>
      <c r="F483" s="58"/>
      <c r="G483" s="58"/>
      <c r="H483" s="58"/>
      <c r="I483" s="58"/>
      <c r="J483" s="58"/>
      <c r="K483" s="59"/>
      <c r="L483" s="58"/>
    </row>
    <row r="484" spans="1:12" ht="15" x14ac:dyDescent="0.25">
      <c r="A484" s="25"/>
      <c r="B484" s="16"/>
      <c r="C484" s="11"/>
      <c r="D484" s="7" t="s">
        <v>31</v>
      </c>
      <c r="E484" s="66" t="s">
        <v>137</v>
      </c>
      <c r="F484" s="58">
        <v>200</v>
      </c>
      <c r="G484" s="58">
        <v>1</v>
      </c>
      <c r="H484" s="58">
        <v>0</v>
      </c>
      <c r="I484" s="58">
        <v>16</v>
      </c>
      <c r="J484" s="58">
        <v>67</v>
      </c>
      <c r="K484" s="59" t="s">
        <v>49</v>
      </c>
      <c r="L484" s="58">
        <v>6.45</v>
      </c>
    </row>
    <row r="485" spans="1:12" ht="15" x14ac:dyDescent="0.25">
      <c r="A485" s="25"/>
      <c r="B485" s="16"/>
      <c r="C485" s="11"/>
      <c r="D485" s="7" t="s">
        <v>32</v>
      </c>
      <c r="E485" s="66"/>
      <c r="F485" s="58"/>
      <c r="G485" s="58"/>
      <c r="H485" s="58"/>
      <c r="I485" s="58"/>
      <c r="J485" s="58"/>
      <c r="K485" s="59"/>
      <c r="L485" s="58"/>
    </row>
    <row r="486" spans="1:12" ht="15" x14ac:dyDescent="0.25">
      <c r="A486" s="25"/>
      <c r="B486" s="16"/>
      <c r="C486" s="11"/>
      <c r="D486" s="7" t="s">
        <v>33</v>
      </c>
      <c r="E486" s="66" t="s">
        <v>93</v>
      </c>
      <c r="F486" s="58">
        <v>30</v>
      </c>
      <c r="G486" s="58">
        <v>2</v>
      </c>
      <c r="H486" s="58">
        <v>0</v>
      </c>
      <c r="I486" s="58">
        <v>10</v>
      </c>
      <c r="J486" s="58">
        <v>51</v>
      </c>
      <c r="K486" s="59" t="s">
        <v>86</v>
      </c>
      <c r="L486" s="58">
        <v>4.5</v>
      </c>
    </row>
    <row r="487" spans="1:12" ht="15" x14ac:dyDescent="0.25">
      <c r="A487" s="25"/>
      <c r="B487" s="16"/>
      <c r="C487" s="11"/>
      <c r="D487" s="6" t="s">
        <v>147</v>
      </c>
      <c r="E487" s="50" t="s">
        <v>149</v>
      </c>
      <c r="F487" s="51">
        <v>100</v>
      </c>
      <c r="G487" s="51">
        <v>3</v>
      </c>
      <c r="H487" s="51">
        <v>3</v>
      </c>
      <c r="I487" s="51">
        <v>6</v>
      </c>
      <c r="J487" s="51">
        <v>58</v>
      </c>
      <c r="K487" s="52" t="s">
        <v>86</v>
      </c>
      <c r="L487" s="51">
        <v>23.23</v>
      </c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840</v>
      </c>
      <c r="G489" s="21">
        <f t="shared" ref="G489" si="301">SUM(G480:G488)</f>
        <v>46</v>
      </c>
      <c r="H489" s="21">
        <f t="shared" ref="H489" si="302">SUM(H480:H488)</f>
        <v>22</v>
      </c>
      <c r="I489" s="21">
        <f t="shared" ref="I489" si="303">SUM(I480:I488)</f>
        <v>87</v>
      </c>
      <c r="J489" s="21">
        <f t="shared" ref="J489" si="304">SUM(J480:J488)</f>
        <v>724</v>
      </c>
      <c r="K489" s="27"/>
      <c r="L489" s="21">
        <v>76.28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05">SUM(G490:G493)</f>
        <v>0</v>
      </c>
      <c r="H494" s="21">
        <f t="shared" ref="H494" si="306">SUM(H490:H493)</f>
        <v>0</v>
      </c>
      <c r="I494" s="21">
        <f t="shared" ref="I494" si="307">SUM(I490:I493)</f>
        <v>0</v>
      </c>
      <c r="J494" s="21">
        <f t="shared" ref="J494" si="308">SUM(J490:J493)</f>
        <v>0</v>
      </c>
      <c r="K494" s="27"/>
      <c r="L494" s="21"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09">SUM(G495:G500)</f>
        <v>0</v>
      </c>
      <c r="H501" s="21">
        <f t="shared" ref="H501" si="310">SUM(H495:H500)</f>
        <v>0</v>
      </c>
      <c r="I501" s="21">
        <f t="shared" ref="I501" si="311">SUM(I495:I500)</f>
        <v>0</v>
      </c>
      <c r="J501" s="21">
        <f t="shared" ref="J501" si="312">SUM(J495:J500)</f>
        <v>0</v>
      </c>
      <c r="K501" s="27"/>
      <c r="L501" s="21"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13">SUM(G502:G507)</f>
        <v>0</v>
      </c>
      <c r="H508" s="21">
        <f t="shared" ref="H508" si="314">SUM(H502:H507)</f>
        <v>0</v>
      </c>
      <c r="I508" s="21">
        <f t="shared" ref="I508" si="315">SUM(I502:I507)</f>
        <v>0</v>
      </c>
      <c r="J508" s="21">
        <f t="shared" ref="J508" si="316">SUM(J502:J507)</f>
        <v>0</v>
      </c>
      <c r="K508" s="27"/>
      <c r="L508" s="21">
        <v>0</v>
      </c>
    </row>
    <row r="509" spans="1:12" ht="15.75" customHeight="1" thickBot="1" x14ac:dyDescent="0.25">
      <c r="A509" s="31">
        <f>A468</f>
        <v>2</v>
      </c>
      <c r="B509" s="32">
        <f>B468</f>
        <v>5</v>
      </c>
      <c r="C509" s="71" t="s">
        <v>4</v>
      </c>
      <c r="D509" s="72"/>
      <c r="E509" s="33"/>
      <c r="F509" s="34">
        <f>F475+F479+F489+F494+F501+F508</f>
        <v>840</v>
      </c>
      <c r="G509" s="34">
        <f t="shared" ref="G509" si="317">G475+G479+G489+G494+G501+G508</f>
        <v>46</v>
      </c>
      <c r="H509" s="34">
        <f t="shared" ref="H509" si="318">H475+H479+H489+H494+H501+H508</f>
        <v>22</v>
      </c>
      <c r="I509" s="34">
        <f t="shared" ref="I509" si="319">I475+I479+I489+I494+I501+I508</f>
        <v>87</v>
      </c>
      <c r="J509" s="34">
        <f t="shared" ref="J509" si="320">J475+J479+J489+J494+J501+J508</f>
        <v>724</v>
      </c>
      <c r="K509" s="35"/>
      <c r="L509" s="61">
        <v>76.28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63" t="s">
        <v>138</v>
      </c>
      <c r="F510" s="64">
        <v>200</v>
      </c>
      <c r="G510" s="64">
        <v>40</v>
      </c>
      <c r="H510" s="64">
        <v>14</v>
      </c>
      <c r="I510" s="64">
        <v>29</v>
      </c>
      <c r="J510" s="64">
        <v>402</v>
      </c>
      <c r="K510" s="65" t="s">
        <v>87</v>
      </c>
      <c r="L510" s="64">
        <v>30.2</v>
      </c>
    </row>
    <row r="511" spans="1:12" ht="15" x14ac:dyDescent="0.25">
      <c r="A511" s="25"/>
      <c r="B511" s="16"/>
      <c r="C511" s="11"/>
      <c r="D511" s="6"/>
      <c r="E511" s="66" t="s">
        <v>139</v>
      </c>
      <c r="F511" s="67">
        <v>25</v>
      </c>
      <c r="G511" s="67">
        <v>0</v>
      </c>
      <c r="H511" s="67">
        <v>0</v>
      </c>
      <c r="I511" s="67">
        <v>16</v>
      </c>
      <c r="J511" s="67">
        <v>65</v>
      </c>
      <c r="K511" s="68" t="s">
        <v>49</v>
      </c>
      <c r="L511" s="67">
        <v>2.5</v>
      </c>
    </row>
    <row r="512" spans="1:12" ht="15" x14ac:dyDescent="0.25">
      <c r="A512" s="25"/>
      <c r="B512" s="16"/>
      <c r="C512" s="11"/>
      <c r="D512" s="7" t="s">
        <v>22</v>
      </c>
      <c r="E512" s="66" t="s">
        <v>140</v>
      </c>
      <c r="F512" s="67">
        <v>200</v>
      </c>
      <c r="G512" s="67">
        <v>5</v>
      </c>
      <c r="H512" s="67">
        <v>4</v>
      </c>
      <c r="I512" s="67">
        <v>13</v>
      </c>
      <c r="J512" s="67">
        <v>100</v>
      </c>
      <c r="K512" s="68" t="s">
        <v>88</v>
      </c>
      <c r="L512" s="67">
        <v>5.5</v>
      </c>
    </row>
    <row r="513" spans="1:12" ht="15" x14ac:dyDescent="0.25">
      <c r="A513" s="25"/>
      <c r="B513" s="16"/>
      <c r="C513" s="11"/>
      <c r="D513" s="7" t="s">
        <v>23</v>
      </c>
      <c r="E513" s="66" t="s">
        <v>141</v>
      </c>
      <c r="F513" s="67">
        <v>45</v>
      </c>
      <c r="G513" s="67">
        <v>3</v>
      </c>
      <c r="H513" s="67">
        <v>0</v>
      </c>
      <c r="I513" s="67">
        <v>22</v>
      </c>
      <c r="J513" s="67">
        <v>106</v>
      </c>
      <c r="K513" s="68" t="s">
        <v>49</v>
      </c>
      <c r="L513" s="67">
        <v>4</v>
      </c>
    </row>
    <row r="514" spans="1:12" ht="15" x14ac:dyDescent="0.25">
      <c r="A514" s="25"/>
      <c r="B514" s="16"/>
      <c r="C514" s="11"/>
      <c r="D514" s="7" t="s">
        <v>24</v>
      </c>
      <c r="E514" s="66"/>
      <c r="F514" s="67"/>
      <c r="G514" s="67"/>
      <c r="H514" s="67"/>
      <c r="I514" s="67"/>
      <c r="J514" s="67"/>
      <c r="K514" s="68"/>
      <c r="L514" s="67"/>
    </row>
    <row r="515" spans="1:12" ht="15" x14ac:dyDescent="0.25">
      <c r="A515" s="25"/>
      <c r="B515" s="16"/>
      <c r="C515" s="11"/>
      <c r="D515" s="6"/>
      <c r="E515" s="66"/>
      <c r="F515" s="67"/>
      <c r="G515" s="67"/>
      <c r="H515" s="67"/>
      <c r="I515" s="67"/>
      <c r="J515" s="67"/>
      <c r="K515" s="68"/>
      <c r="L515" s="67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470</v>
      </c>
      <c r="G517" s="21">
        <f t="shared" ref="G517" si="321">SUM(G510:G516)</f>
        <v>48</v>
      </c>
      <c r="H517" s="21">
        <f t="shared" ref="H517" si="322">SUM(H510:H516)</f>
        <v>18</v>
      </c>
      <c r="I517" s="21">
        <f t="shared" ref="I517" si="323">SUM(I510:I516)</f>
        <v>80</v>
      </c>
      <c r="J517" s="21">
        <f t="shared" ref="J517" si="324">SUM(J510:J516)</f>
        <v>673</v>
      </c>
      <c r="K517" s="27"/>
      <c r="L517" s="21">
        <f>SUM(L510:L516)</f>
        <v>42.2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 t="s">
        <v>142</v>
      </c>
      <c r="F518" s="51">
        <v>200</v>
      </c>
      <c r="G518" s="51">
        <v>2</v>
      </c>
      <c r="H518" s="51">
        <v>0</v>
      </c>
      <c r="I518" s="51">
        <v>16</v>
      </c>
      <c r="J518" s="51">
        <v>76</v>
      </c>
      <c r="K518" s="52" t="s">
        <v>49</v>
      </c>
      <c r="L518" s="51">
        <v>10.85</v>
      </c>
    </row>
    <row r="519" spans="1:12" ht="15" x14ac:dyDescent="0.25">
      <c r="A519" s="25"/>
      <c r="B519" s="16"/>
      <c r="C519" s="11"/>
      <c r="D519" s="6" t="s">
        <v>147</v>
      </c>
      <c r="E519" s="66" t="s">
        <v>143</v>
      </c>
      <c r="F519" s="67">
        <v>200</v>
      </c>
      <c r="G519" s="67">
        <v>7</v>
      </c>
      <c r="H519" s="67">
        <v>5</v>
      </c>
      <c r="I519" s="67">
        <v>11</v>
      </c>
      <c r="J519" s="67">
        <v>116</v>
      </c>
      <c r="K519" s="68" t="s">
        <v>49</v>
      </c>
      <c r="L519" s="67">
        <v>23.23</v>
      </c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.75" thickBot="1" x14ac:dyDescent="0.3">
      <c r="A521" s="26"/>
      <c r="B521" s="18"/>
      <c r="C521" s="8"/>
      <c r="D521" s="19" t="s">
        <v>39</v>
      </c>
      <c r="E521" s="9"/>
      <c r="F521" s="21">
        <f>SUM(F518:F520)</f>
        <v>400</v>
      </c>
      <c r="G521" s="21">
        <f t="shared" ref="G521" si="325">SUM(G518:G520)</f>
        <v>9</v>
      </c>
      <c r="H521" s="21">
        <f t="shared" ref="H521" si="326">SUM(H518:H520)</f>
        <v>5</v>
      </c>
      <c r="I521" s="21">
        <f t="shared" ref="I521" si="327">SUM(I518:I520)</f>
        <v>27</v>
      </c>
      <c r="J521" s="21">
        <f t="shared" ref="J521" si="328">SUM(J518:J520)</f>
        <v>192</v>
      </c>
      <c r="K521" s="27"/>
      <c r="L521" s="21">
        <v>34.08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66"/>
      <c r="F522" s="64"/>
      <c r="G522" s="64"/>
      <c r="H522" s="64"/>
      <c r="I522" s="64"/>
      <c r="J522" s="64"/>
      <c r="K522" s="65"/>
      <c r="L522" s="64"/>
    </row>
    <row r="523" spans="1:12" ht="15" x14ac:dyDescent="0.25">
      <c r="A523" s="25"/>
      <c r="B523" s="16"/>
      <c r="C523" s="11"/>
      <c r="D523" s="7" t="s">
        <v>28</v>
      </c>
      <c r="E523" s="66"/>
      <c r="F523" s="67"/>
      <c r="G523" s="67"/>
      <c r="H523" s="67"/>
      <c r="I523" s="67"/>
      <c r="J523" s="67"/>
      <c r="K523" s="68"/>
      <c r="L523" s="67"/>
    </row>
    <row r="524" spans="1:12" ht="15" x14ac:dyDescent="0.25">
      <c r="A524" s="25"/>
      <c r="B524" s="16"/>
      <c r="C524" s="11"/>
      <c r="D524" s="7" t="s">
        <v>29</v>
      </c>
      <c r="E524" s="66"/>
      <c r="F524" s="67"/>
      <c r="G524" s="67"/>
      <c r="H524" s="67"/>
      <c r="I524" s="67"/>
      <c r="J524" s="67"/>
      <c r="K524" s="68"/>
      <c r="L524" s="67"/>
    </row>
    <row r="525" spans="1:12" ht="15" x14ac:dyDescent="0.25">
      <c r="A525" s="25"/>
      <c r="B525" s="16"/>
      <c r="C525" s="11"/>
      <c r="D525" s="7" t="s">
        <v>30</v>
      </c>
      <c r="E525" s="66"/>
      <c r="F525" s="67"/>
      <c r="G525" s="67"/>
      <c r="H525" s="67"/>
      <c r="I525" s="67"/>
      <c r="J525" s="67"/>
      <c r="K525" s="68"/>
      <c r="L525" s="67"/>
    </row>
    <row r="526" spans="1:12" ht="15" x14ac:dyDescent="0.25">
      <c r="A526" s="25"/>
      <c r="B526" s="16"/>
      <c r="C526" s="11"/>
      <c r="D526" s="7" t="s">
        <v>31</v>
      </c>
      <c r="E526" s="66"/>
      <c r="F526" s="67"/>
      <c r="G526" s="67"/>
      <c r="H526" s="67"/>
      <c r="I526" s="67"/>
      <c r="J526" s="67"/>
      <c r="K526" s="68"/>
      <c r="L526" s="67"/>
    </row>
    <row r="527" spans="1:12" ht="15" x14ac:dyDescent="0.25">
      <c r="A527" s="25"/>
      <c r="B527" s="16"/>
      <c r="C527" s="11"/>
      <c r="D527" s="7" t="s">
        <v>32</v>
      </c>
      <c r="E527" s="66"/>
      <c r="F527" s="67"/>
      <c r="G527" s="67"/>
      <c r="H527" s="67"/>
      <c r="I527" s="67"/>
      <c r="J527" s="67"/>
      <c r="K527" s="68"/>
      <c r="L527" s="67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29">SUM(G522:G530)</f>
        <v>0</v>
      </c>
      <c r="H531" s="21">
        <f t="shared" ref="H531" si="330">SUM(H522:H530)</f>
        <v>0</v>
      </c>
      <c r="I531" s="21">
        <f t="shared" ref="I531" si="331">SUM(I522:I530)</f>
        <v>0</v>
      </c>
      <c r="J531" s="21">
        <f t="shared" ref="J531" si="332">SUM(J522:J530)</f>
        <v>0</v>
      </c>
      <c r="K531" s="27"/>
      <c r="L531" s="21"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33">SUM(G532:G535)</f>
        <v>0</v>
      </c>
      <c r="H536" s="21">
        <f t="shared" ref="H536" si="334">SUM(H532:H535)</f>
        <v>0</v>
      </c>
      <c r="I536" s="21">
        <f t="shared" ref="I536" si="335">SUM(I532:I535)</f>
        <v>0</v>
      </c>
      <c r="J536" s="21">
        <f t="shared" ref="J536" si="336">SUM(J532:J535)</f>
        <v>0</v>
      </c>
      <c r="K536" s="27"/>
      <c r="L536" s="21"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37">SUM(G537:G542)</f>
        <v>0</v>
      </c>
      <c r="H543" s="21">
        <f t="shared" ref="H543" si="338">SUM(H537:H542)</f>
        <v>0</v>
      </c>
      <c r="I543" s="21">
        <f t="shared" ref="I543" si="339">SUM(I537:I542)</f>
        <v>0</v>
      </c>
      <c r="J543" s="21">
        <f t="shared" ref="J543" si="340">SUM(J537:J542)</f>
        <v>0</v>
      </c>
      <c r="K543" s="27"/>
      <c r="L543" s="21"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41">SUM(G544:G549)</f>
        <v>0</v>
      </c>
      <c r="H550" s="21">
        <f t="shared" ref="H550" si="342">SUM(H544:H549)</f>
        <v>0</v>
      </c>
      <c r="I550" s="21">
        <f t="shared" ref="I550" si="343">SUM(I544:I549)</f>
        <v>0</v>
      </c>
      <c r="J550" s="21">
        <f t="shared" ref="J550" si="344">SUM(J544:J549)</f>
        <v>0</v>
      </c>
      <c r="K550" s="27"/>
      <c r="L550" s="21">
        <v>0</v>
      </c>
    </row>
    <row r="551" spans="1:12" ht="15.75" customHeight="1" thickBot="1" x14ac:dyDescent="0.25">
      <c r="A551" s="31">
        <f>A510</f>
        <v>2</v>
      </c>
      <c r="B551" s="32">
        <f>B510</f>
        <v>6</v>
      </c>
      <c r="C551" s="71" t="s">
        <v>4</v>
      </c>
      <c r="D551" s="72"/>
      <c r="E551" s="33"/>
      <c r="F551" s="34">
        <f>F517+F521+F531+F536+F543+F550</f>
        <v>870</v>
      </c>
      <c r="G551" s="34">
        <f t="shared" ref="G551" si="345">G517+G521+G531+G536+G543+G550</f>
        <v>57</v>
      </c>
      <c r="H551" s="34">
        <f t="shared" ref="H551" si="346">H517+H521+H531+H536+H543+H550</f>
        <v>23</v>
      </c>
      <c r="I551" s="34">
        <f t="shared" ref="I551" si="347">I517+I521+I531+I536+I543+I550</f>
        <v>107</v>
      </c>
      <c r="J551" s="34">
        <f t="shared" ref="J551" si="348">J517+J521+J531+J536+J543+J550</f>
        <v>865</v>
      </c>
      <c r="K551" s="35"/>
      <c r="L551" s="61">
        <v>76.28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349">SUM(G552:G558)</f>
        <v>0</v>
      </c>
      <c r="H559" s="21">
        <f t="shared" ref="H559" si="350">SUM(H552:H558)</f>
        <v>0</v>
      </c>
      <c r="I559" s="21">
        <f t="shared" ref="I559" si="351">SUM(I552:I558)</f>
        <v>0</v>
      </c>
      <c r="J559" s="21">
        <f t="shared" ref="J559" si="352">SUM(J552:J558)</f>
        <v>0</v>
      </c>
      <c r="K559" s="27"/>
      <c r="L559" s="21"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353">SUM(G560:G562)</f>
        <v>0</v>
      </c>
      <c r="H563" s="21">
        <f t="shared" ref="H563" si="354">SUM(H560:H562)</f>
        <v>0</v>
      </c>
      <c r="I563" s="21">
        <f t="shared" ref="I563" si="355">SUM(I560:I562)</f>
        <v>0</v>
      </c>
      <c r="J563" s="21">
        <f t="shared" ref="J563" si="356">SUM(J560:J562)</f>
        <v>0</v>
      </c>
      <c r="K563" s="27"/>
      <c r="L563" s="21"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357">SUM(G564:G572)</f>
        <v>0</v>
      </c>
      <c r="H573" s="21">
        <f t="shared" ref="H573" si="358">SUM(H564:H572)</f>
        <v>0</v>
      </c>
      <c r="I573" s="21">
        <f t="shared" ref="I573" si="359">SUM(I564:I572)</f>
        <v>0</v>
      </c>
      <c r="J573" s="21">
        <f t="shared" ref="J573" si="360">SUM(J564:J572)</f>
        <v>0</v>
      </c>
      <c r="K573" s="27"/>
      <c r="L573" s="21"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361">SUM(G574:G577)</f>
        <v>0</v>
      </c>
      <c r="H578" s="21">
        <f t="shared" ref="H578" si="362">SUM(H574:H577)</f>
        <v>0</v>
      </c>
      <c r="I578" s="21">
        <f t="shared" ref="I578" si="363">SUM(I574:I577)</f>
        <v>0</v>
      </c>
      <c r="J578" s="21">
        <f t="shared" ref="J578" si="364">SUM(J574:J577)</f>
        <v>0</v>
      </c>
      <c r="K578" s="27"/>
      <c r="L578" s="21"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365">SUM(G579:G584)</f>
        <v>0</v>
      </c>
      <c r="H585" s="21">
        <f t="shared" ref="H585" si="366">SUM(H579:H584)</f>
        <v>0</v>
      </c>
      <c r="I585" s="21">
        <f t="shared" ref="I585" si="367">SUM(I579:I584)</f>
        <v>0</v>
      </c>
      <c r="J585" s="21">
        <f t="shared" ref="J585" si="368">SUM(J579:J584)</f>
        <v>0</v>
      </c>
      <c r="K585" s="27"/>
      <c r="L585" s="21"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369">SUM(G586:G591)</f>
        <v>0</v>
      </c>
      <c r="H592" s="21">
        <f t="shared" ref="H592" si="370">SUM(H586:H591)</f>
        <v>0</v>
      </c>
      <c r="I592" s="21">
        <f t="shared" ref="I592" si="371">SUM(I586:I591)</f>
        <v>0</v>
      </c>
      <c r="J592" s="21">
        <f t="shared" ref="J592" si="372">SUM(J586:J591)</f>
        <v>0</v>
      </c>
      <c r="K592" s="27"/>
      <c r="L592" s="21">
        <v>0</v>
      </c>
    </row>
    <row r="593" spans="1:12" ht="15.75" thickBot="1" x14ac:dyDescent="0.25">
      <c r="A593" s="37">
        <f>A552</f>
        <v>2</v>
      </c>
      <c r="B593" s="38">
        <f>B552</f>
        <v>7</v>
      </c>
      <c r="C593" s="76" t="s">
        <v>4</v>
      </c>
      <c r="D593" s="77"/>
      <c r="E593" s="39"/>
      <c r="F593" s="40">
        <f>F559+F563+F573+F578+F585+F592</f>
        <v>0</v>
      </c>
      <c r="G593" s="40">
        <f t="shared" ref="G593" si="373">G559+G563+G573+G578+G585+G592</f>
        <v>0</v>
      </c>
      <c r="H593" s="40">
        <f t="shared" ref="H593" si="374">H559+H563+H573+H578+H585+H592</f>
        <v>0</v>
      </c>
      <c r="I593" s="40">
        <f t="shared" ref="I593" si="375">I559+I563+I573+I578+I585+I592</f>
        <v>0</v>
      </c>
      <c r="J593" s="40">
        <f t="shared" ref="J593" si="376">J559+J563+J573+J578+J585+J592</f>
        <v>0</v>
      </c>
      <c r="K593" s="41"/>
      <c r="L593" s="34">
        <v>0</v>
      </c>
    </row>
    <row r="594" spans="1:12" ht="13.5" thickBot="1" x14ac:dyDescent="0.25">
      <c r="A594" s="29"/>
      <c r="B594" s="30"/>
      <c r="C594" s="78" t="s">
        <v>5</v>
      </c>
      <c r="D594" s="78"/>
      <c r="E594" s="78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838.75</v>
      </c>
      <c r="G594" s="42">
        <f t="shared" ref="G594:J594" si="377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40.833333333333336</v>
      </c>
      <c r="H594" s="42">
        <f t="shared" si="377"/>
        <v>28.75</v>
      </c>
      <c r="I594" s="42">
        <f t="shared" si="377"/>
        <v>109</v>
      </c>
      <c r="J594" s="42">
        <f t="shared" si="377"/>
        <v>831.66666666666663</v>
      </c>
      <c r="K594" s="42"/>
      <c r="L594" s="62">
        <v>76.28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Adminn</cp:lastModifiedBy>
  <dcterms:created xsi:type="dcterms:W3CDTF">2022-05-16T14:23:56Z</dcterms:created>
  <dcterms:modified xsi:type="dcterms:W3CDTF">2024-02-29T07:07:59Z</dcterms:modified>
</cp:coreProperties>
</file>